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1" i="63" l="1"/>
  <c r="AB80"/>
  <c r="AB76"/>
  <c r="AB68"/>
  <c r="AB64"/>
  <c r="AB60"/>
  <c r="AB16"/>
  <c r="AB12"/>
  <c r="AB8"/>
  <c r="AB4"/>
  <c r="AB81" i="62"/>
  <c r="AB69"/>
  <c r="AB65"/>
  <c r="AB61"/>
  <c r="AB53"/>
  <c r="AB49"/>
  <c r="AB25"/>
  <c r="AB21"/>
  <c r="AB9"/>
  <c r="AB5"/>
  <c r="AB96" i="61"/>
  <c r="AB72"/>
  <c r="AB68"/>
  <c r="AB20"/>
  <c r="AB16"/>
  <c r="AB12"/>
  <c r="AB8"/>
  <c r="AB4"/>
  <c r="AA22" i="63"/>
  <c r="AA16"/>
  <c r="AA14"/>
  <c r="AA10"/>
  <c r="AA8"/>
  <c r="AA6"/>
  <c r="AA9" i="62"/>
  <c r="AA10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74" i="63" l="1"/>
  <c r="F64"/>
  <c r="F16"/>
  <c r="F10"/>
  <c r="F58"/>
  <c r="B99" i="56"/>
  <c r="B99" i="63"/>
  <c r="B99" i="58"/>
  <c r="B99" i="61"/>
  <c r="F98" i="55"/>
  <c r="F96"/>
  <c r="F92"/>
  <c r="F90"/>
  <c r="F88"/>
  <c r="F86"/>
  <c r="F84"/>
  <c r="F82"/>
  <c r="F76"/>
  <c r="F72"/>
  <c r="F70"/>
  <c r="F68"/>
  <c r="F66"/>
  <c r="F64"/>
  <c r="F62"/>
  <c r="F60"/>
  <c r="F58"/>
  <c r="F56"/>
  <c r="F54"/>
  <c r="F52"/>
  <c r="F50"/>
  <c r="F36"/>
  <c r="F34"/>
  <c r="F32"/>
  <c r="F30"/>
  <c r="F28"/>
  <c r="F26"/>
  <c r="F24"/>
  <c r="F22"/>
  <c r="F18"/>
  <c r="F16"/>
  <c r="F14"/>
  <c r="F12"/>
  <c r="F10"/>
  <c r="F8"/>
  <c r="F6"/>
  <c r="F4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2"/>
  <c r="F40"/>
  <c r="F38"/>
  <c r="F36"/>
  <c r="F34"/>
  <c r="F32"/>
  <c r="F30"/>
  <c r="F28"/>
  <c r="F22"/>
  <c r="F20"/>
  <c r="F16"/>
  <c r="F14"/>
  <c r="F12"/>
  <c r="F10"/>
  <c r="F8"/>
  <c r="F96" i="57"/>
  <c r="F94"/>
  <c r="F92"/>
  <c r="F90"/>
  <c r="F88"/>
  <c r="F78"/>
  <c r="F76"/>
  <c r="F74"/>
  <c r="F72"/>
  <c r="F68"/>
  <c r="F66"/>
  <c r="F64"/>
  <c r="F60"/>
  <c r="F58"/>
  <c r="F56"/>
  <c r="F52"/>
  <c r="F50"/>
  <c r="F48"/>
  <c r="F46"/>
  <c r="F44"/>
  <c r="F42"/>
  <c r="F40"/>
  <c r="F36"/>
  <c r="F34"/>
  <c r="F32"/>
  <c r="F30"/>
  <c r="F28"/>
  <c r="F26"/>
  <c r="F24"/>
  <c r="F22"/>
  <c r="F20"/>
  <c r="F16"/>
  <c r="F14"/>
  <c r="F12"/>
  <c r="F8"/>
  <c r="F6"/>
  <c r="F4"/>
  <c r="F98" i="58"/>
  <c r="F96"/>
  <c r="F94"/>
  <c r="F92"/>
  <c r="F90"/>
  <c r="F88"/>
  <c r="F24"/>
  <c r="F22"/>
  <c r="F16"/>
  <c r="F14"/>
  <c r="F12"/>
  <c r="F10"/>
  <c r="F8"/>
  <c r="F6"/>
  <c r="F4"/>
  <c r="F98" i="61"/>
  <c r="F96"/>
  <c r="F94"/>
  <c r="F92"/>
  <c r="F86"/>
  <c r="F84"/>
  <c r="F82"/>
  <c r="F80"/>
  <c r="F78"/>
  <c r="F74"/>
  <c r="F72"/>
  <c r="F70"/>
  <c r="F66"/>
  <c r="F64"/>
  <c r="F62"/>
  <c r="F58"/>
  <c r="F56"/>
  <c r="F54"/>
  <c r="F50"/>
  <c r="F48"/>
  <c r="F46"/>
  <c r="F42"/>
  <c r="F40"/>
  <c r="F38"/>
  <c r="F36"/>
  <c r="F34"/>
  <c r="F30"/>
  <c r="F28"/>
  <c r="F22"/>
  <c r="F20"/>
  <c r="F18"/>
  <c r="F16"/>
  <c r="F14"/>
  <c r="F12"/>
  <c r="F10"/>
  <c r="F6"/>
  <c r="F4"/>
  <c r="F98" i="62"/>
  <c r="F94"/>
  <c r="F92"/>
  <c r="F86"/>
  <c r="F82"/>
  <c r="F80"/>
  <c r="F78"/>
  <c r="F76"/>
  <c r="F74"/>
  <c r="F72"/>
  <c r="F68"/>
  <c r="F66"/>
  <c r="F64"/>
  <c r="F62"/>
  <c r="F60"/>
  <c r="F58"/>
  <c r="F56"/>
  <c r="F52"/>
  <c r="F48"/>
  <c r="F46"/>
  <c r="F44"/>
  <c r="F42"/>
  <c r="F40"/>
  <c r="F38"/>
  <c r="F36"/>
  <c r="F34"/>
  <c r="F28"/>
  <c r="F26"/>
  <c r="F24"/>
  <c r="F22"/>
  <c r="F20"/>
  <c r="F18"/>
  <c r="F16"/>
  <c r="F14"/>
  <c r="F8"/>
  <c r="F6"/>
  <c r="F4"/>
  <c r="F98" i="63"/>
  <c r="F96"/>
  <c r="F94"/>
  <c r="F90"/>
  <c r="F88"/>
  <c r="F84"/>
  <c r="F82"/>
  <c r="F80"/>
  <c r="F78"/>
  <c r="F76"/>
  <c r="F72"/>
  <c r="F70"/>
  <c r="F68"/>
  <c r="F66"/>
  <c r="F62"/>
  <c r="F60"/>
  <c r="F56"/>
  <c r="F54"/>
  <c r="F52"/>
  <c r="F50"/>
  <c r="F46"/>
  <c r="F44"/>
  <c r="F40"/>
  <c r="F38"/>
  <c r="F36"/>
  <c r="F34"/>
  <c r="F30"/>
  <c r="F28"/>
  <c r="F24"/>
  <c r="F22"/>
  <c r="F20"/>
  <c r="F18"/>
  <c r="F14"/>
  <c r="F12"/>
  <c r="F8"/>
  <c r="F6"/>
  <c r="F4"/>
  <c r="C99" i="56"/>
  <c r="F4"/>
  <c r="C99" i="55"/>
  <c r="F7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0"/>
  <c r="V16"/>
  <c r="O16"/>
  <c r="V87"/>
  <c r="O98"/>
  <c r="V24" i="56"/>
  <c r="V40"/>
  <c r="O51"/>
  <c r="V40" i="57"/>
  <c r="N8" i="55"/>
  <c r="F9"/>
  <c r="I99"/>
  <c r="M99"/>
  <c r="G10"/>
  <c r="N12"/>
  <c r="F13"/>
  <c r="N28"/>
  <c r="F29"/>
  <c r="G42"/>
  <c r="N44"/>
  <c r="O44" s="1"/>
  <c r="F45"/>
  <c r="N60"/>
  <c r="O60" s="1"/>
  <c r="F61"/>
  <c r="O64"/>
  <c r="O72"/>
  <c r="O80"/>
  <c r="O92"/>
  <c r="O13" i="56"/>
  <c r="O45"/>
  <c r="O74" i="55"/>
  <c r="V36" i="56"/>
  <c r="V52"/>
  <c r="V78"/>
  <c r="V28" i="55"/>
  <c r="V44"/>
  <c r="V60"/>
  <c r="V11" i="56"/>
  <c r="O32"/>
  <c r="V32"/>
  <c r="V48"/>
  <c r="B99" i="55"/>
  <c r="F3"/>
  <c r="K99"/>
  <c r="F5"/>
  <c r="O19"/>
  <c r="N20"/>
  <c r="F21"/>
  <c r="N36"/>
  <c r="F37"/>
  <c r="N52"/>
  <c r="O52" s="1"/>
  <c r="F53"/>
  <c r="O68"/>
  <c r="O76"/>
  <c r="O84"/>
  <c r="O5" i="56"/>
  <c r="O37"/>
  <c r="O53"/>
  <c r="O61"/>
  <c r="O69"/>
  <c r="O77"/>
  <c r="O93"/>
  <c r="V14"/>
  <c r="V28"/>
  <c r="V44"/>
  <c r="O44" i="57"/>
  <c r="J99" i="55"/>
  <c r="N24"/>
  <c r="N40"/>
  <c r="O40" s="1"/>
  <c r="N56"/>
  <c r="O56" s="1"/>
  <c r="O96"/>
  <c r="O56" i="56"/>
  <c r="V54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11"/>
  <c r="V64" i="55"/>
  <c r="V68"/>
  <c r="V72"/>
  <c r="V76"/>
  <c r="V80"/>
  <c r="V84"/>
  <c r="V88"/>
  <c r="V92"/>
  <c r="V96"/>
  <c r="F3" i="56"/>
  <c r="F99" s="1"/>
  <c r="V5"/>
  <c r="V13"/>
  <c r="V17"/>
  <c r="V25"/>
  <c r="V29"/>
  <c r="V33"/>
  <c r="V37"/>
  <c r="V45"/>
  <c r="V49"/>
  <c r="V53"/>
  <c r="V61"/>
  <c r="V69"/>
  <c r="V73"/>
  <c r="V77"/>
  <c r="V81"/>
  <c r="V85"/>
  <c r="V89"/>
  <c r="V93"/>
  <c r="V97"/>
  <c r="N3" i="57"/>
  <c r="V49" i="58"/>
  <c r="N3" i="56"/>
  <c r="G88" i="57"/>
  <c r="N90"/>
  <c r="F91"/>
  <c r="K99" i="58"/>
  <c r="U99"/>
  <c r="F9"/>
  <c r="F17"/>
  <c r="V26"/>
  <c r="O26"/>
  <c r="V58"/>
  <c r="O74"/>
  <c r="N78" i="57"/>
  <c r="F79"/>
  <c r="N94"/>
  <c r="N98"/>
  <c r="J99" i="58"/>
  <c r="N3"/>
  <c r="N6"/>
  <c r="O6" s="1"/>
  <c r="N14"/>
  <c r="N22"/>
  <c r="O22" s="1"/>
  <c r="V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5" i="58" l="1"/>
  <c r="O17" i="55"/>
  <c r="O18" i="56"/>
  <c r="V66" i="58"/>
  <c r="O26" i="56"/>
  <c r="F99" i="63"/>
  <c r="O66" i="56"/>
  <c r="V78" i="55"/>
  <c r="O20"/>
  <c r="O54" i="56"/>
  <c r="V46"/>
  <c r="V50"/>
  <c r="V62"/>
  <c r="O10"/>
  <c r="V30"/>
  <c r="V86" i="55"/>
  <c r="V70"/>
  <c r="V94"/>
  <c r="O38"/>
  <c r="O94" i="56"/>
  <c r="O86"/>
  <c r="O62" i="55"/>
  <c r="O46"/>
  <c r="O30"/>
  <c r="O22" i="56"/>
  <c r="O53" i="58"/>
  <c r="V34" i="56"/>
  <c r="V93" i="58"/>
  <c r="O57"/>
  <c r="O96" i="56"/>
  <c r="O88"/>
  <c r="O25"/>
  <c r="O71" i="55"/>
  <c r="V39" i="56"/>
  <c r="O23"/>
  <c r="O47"/>
  <c r="O15"/>
  <c r="O35"/>
  <c r="O7"/>
  <c r="V27"/>
  <c r="O27" i="55"/>
  <c r="O29" i="58"/>
  <c r="O22" i="55"/>
  <c r="O11"/>
  <c r="O65" i="56"/>
  <c r="O70"/>
  <c r="O9" i="58"/>
  <c r="V65" i="56"/>
  <c r="O85"/>
  <c r="O38"/>
  <c r="V21"/>
  <c r="O9"/>
  <c r="O90" i="55"/>
  <c r="O82"/>
  <c r="G18"/>
  <c r="O18" s="1"/>
  <c r="O12"/>
  <c r="O82" i="56"/>
  <c r="O42"/>
  <c r="O6"/>
  <c r="O74"/>
  <c r="O58"/>
  <c r="O57"/>
  <c r="O29"/>
  <c r="O14"/>
  <c r="O36" i="55"/>
  <c r="O32"/>
  <c r="O28"/>
  <c r="O24"/>
  <c r="G7"/>
  <c r="V7" s="1"/>
  <c r="O4"/>
  <c r="V51"/>
  <c r="O9"/>
  <c r="G91" i="58"/>
  <c r="O91" s="1"/>
  <c r="O45"/>
  <c r="O25"/>
  <c r="G74" i="57"/>
  <c r="V74" s="1"/>
  <c r="O24"/>
  <c r="G75" i="58"/>
  <c r="G59"/>
  <c r="E99"/>
  <c r="V91"/>
  <c r="G90" i="57"/>
  <c r="V90" s="1"/>
  <c r="G54"/>
  <c r="V54" s="1"/>
  <c r="O4"/>
  <c r="O17" i="58"/>
  <c r="O81"/>
  <c r="O41"/>
  <c r="O3" i="55"/>
  <c r="O87"/>
  <c r="E99"/>
  <c r="O95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49" l="1"/>
  <c r="O74" i="57"/>
  <c r="V18" i="55"/>
  <c r="O54" i="57"/>
  <c r="V13"/>
  <c r="O7" i="55"/>
  <c r="V45" i="57"/>
  <c r="O61"/>
  <c r="O25"/>
  <c r="O9"/>
  <c r="V75" i="58"/>
  <c r="O75"/>
  <c r="O59"/>
  <c r="V59"/>
  <c r="O90" i="57"/>
  <c r="O5"/>
  <c r="O77"/>
  <c r="O8" i="56"/>
  <c r="O4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H89" i="78"/>
  <c r="O95"/>
  <c r="J29"/>
  <c r="N21"/>
  <c r="N67"/>
  <c r="K82"/>
  <c r="P55"/>
  <c r="O12"/>
  <c r="J74"/>
  <c r="I50"/>
  <c r="L16"/>
  <c r="B94"/>
  <c r="B26"/>
  <c r="Q38"/>
  <c r="B87"/>
  <c r="N47"/>
  <c r="H97"/>
  <c r="N63"/>
  <c r="B90"/>
  <c r="O40"/>
  <c r="H2"/>
  <c r="N29"/>
  <c r="O66"/>
  <c r="P72"/>
  <c r="P16"/>
  <c r="N55"/>
  <c r="I59"/>
  <c r="Q67"/>
  <c r="O26"/>
  <c r="G62"/>
  <c r="L61"/>
  <c r="J54"/>
  <c r="I79"/>
  <c r="Q74"/>
  <c r="G4"/>
  <c r="O15"/>
  <c r="B85"/>
  <c r="L41"/>
  <c r="P90"/>
  <c r="P64"/>
  <c r="J27"/>
  <c r="G12"/>
  <c r="P96"/>
  <c r="L75"/>
  <c r="L70"/>
  <c r="N5"/>
  <c r="I26"/>
  <c r="H49"/>
  <c r="N42"/>
  <c r="J42"/>
  <c r="K18"/>
  <c r="O71"/>
  <c r="G25"/>
  <c r="B71"/>
  <c r="I8"/>
  <c r="Q69"/>
  <c r="H43"/>
  <c r="P53"/>
  <c r="G3"/>
  <c r="J78"/>
  <c r="N32"/>
  <c r="O97"/>
  <c r="H83"/>
  <c r="H39"/>
  <c r="L25"/>
  <c r="L32"/>
  <c r="Q87"/>
  <c r="B78"/>
  <c r="H6"/>
  <c r="J53"/>
  <c r="B80"/>
  <c r="Q25"/>
  <c r="O33"/>
  <c r="H52"/>
  <c r="P92"/>
  <c r="O55"/>
  <c r="H40"/>
  <c r="I21"/>
  <c r="O29"/>
  <c r="O80"/>
  <c r="I23"/>
  <c r="N20"/>
  <c r="B93"/>
  <c r="B14"/>
  <c r="B76"/>
  <c r="H14"/>
  <c r="P62"/>
  <c r="I6"/>
  <c r="G50"/>
  <c r="N19"/>
  <c r="G60"/>
  <c r="K53"/>
  <c r="J45"/>
  <c r="Q3"/>
  <c r="L58"/>
  <c r="G5"/>
  <c r="K80"/>
  <c r="J56"/>
  <c r="Q10"/>
  <c r="P11"/>
  <c r="N26"/>
  <c r="K24"/>
  <c r="K72"/>
  <c r="Q31"/>
  <c r="N92"/>
  <c r="Q51"/>
  <c r="B73"/>
  <c r="O8"/>
  <c r="N66"/>
  <c r="J62"/>
  <c r="H27"/>
  <c r="G73"/>
  <c r="L68"/>
  <c r="B92"/>
  <c r="N88"/>
  <c r="N81"/>
  <c r="H84"/>
  <c r="O20"/>
  <c r="B52"/>
  <c r="N57"/>
  <c r="P69"/>
  <c r="P63"/>
  <c r="J22"/>
  <c r="P23"/>
  <c r="H72"/>
  <c r="Q78"/>
  <c r="J79"/>
  <c r="J75"/>
  <c r="Q54"/>
  <c r="K25"/>
  <c r="N14"/>
  <c r="H29"/>
  <c r="G33"/>
  <c r="Q7"/>
  <c r="L87"/>
  <c r="N40"/>
  <c r="B29"/>
  <c r="O92"/>
  <c r="H36"/>
  <c r="P86"/>
  <c r="K21"/>
  <c r="B13"/>
  <c r="P43"/>
  <c r="L62"/>
  <c r="G21"/>
  <c r="L18"/>
  <c r="K93"/>
  <c r="O22"/>
  <c r="H98"/>
  <c r="I87"/>
  <c r="B34"/>
  <c r="K16"/>
  <c r="J52"/>
  <c r="I16"/>
  <c r="P13"/>
  <c r="P22"/>
  <c r="N8"/>
  <c r="J64"/>
  <c r="P10"/>
  <c r="Q95"/>
  <c r="J39"/>
  <c r="P44"/>
  <c r="G52"/>
  <c r="H26"/>
  <c r="N86"/>
  <c r="H74"/>
  <c r="N22"/>
  <c r="F1"/>
  <c r="L63"/>
  <c r="J40"/>
  <c r="J71"/>
  <c r="P40"/>
  <c r="N72"/>
  <c r="K92"/>
  <c r="L95"/>
  <c r="O54"/>
  <c r="P32"/>
  <c r="G8"/>
  <c r="H3"/>
  <c r="H17"/>
  <c r="G93"/>
  <c r="G45"/>
  <c r="B42"/>
  <c r="L69"/>
  <c r="L60"/>
  <c r="L82"/>
  <c r="O79"/>
  <c r="G87"/>
  <c r="G65"/>
  <c r="L49"/>
  <c r="G20"/>
  <c r="Q57"/>
  <c r="G82"/>
  <c r="J6"/>
  <c r="N54"/>
  <c r="N76"/>
  <c r="B51"/>
  <c r="P58"/>
  <c r="H9"/>
  <c r="P59"/>
  <c r="N31"/>
  <c r="K48"/>
  <c r="O41"/>
  <c r="P49"/>
  <c r="O11"/>
  <c r="B64"/>
  <c r="H85"/>
  <c r="K60"/>
  <c r="J24"/>
  <c r="G90"/>
  <c r="B65"/>
  <c r="B37"/>
  <c r="H25"/>
  <c r="H57"/>
  <c r="J72"/>
  <c r="B20"/>
  <c r="P81"/>
  <c r="Q79"/>
  <c r="I92"/>
  <c r="B10"/>
  <c r="K51"/>
  <c r="H68"/>
  <c r="L34"/>
  <c r="G81"/>
  <c r="K68"/>
  <c r="H7"/>
  <c r="H5"/>
  <c r="Q89"/>
  <c r="N44"/>
  <c r="K96"/>
  <c r="O82"/>
  <c r="K59"/>
  <c r="Q70"/>
  <c r="L72"/>
  <c r="B67"/>
  <c r="J55"/>
  <c r="Q64"/>
  <c r="K57"/>
  <c r="O74"/>
  <c r="K29"/>
  <c r="J20"/>
  <c r="I84"/>
  <c r="G42"/>
  <c r="B98"/>
  <c r="B38"/>
  <c r="B35"/>
  <c r="H16"/>
  <c r="H50"/>
  <c r="G71"/>
  <c r="J11"/>
  <c r="P98"/>
  <c r="Q55"/>
  <c r="G58"/>
  <c r="P4"/>
  <c r="L48"/>
  <c r="B83"/>
  <c r="N98"/>
  <c r="L4"/>
  <c r="O90"/>
  <c r="G80"/>
  <c r="Q96"/>
  <c r="H75"/>
  <c r="Q77"/>
  <c r="B84"/>
  <c r="N93"/>
  <c r="B60"/>
  <c r="J69"/>
  <c r="H21"/>
  <c r="P89"/>
  <c r="K23"/>
  <c r="I22"/>
  <c r="Q26"/>
  <c r="Q5"/>
  <c r="P87"/>
  <c r="B5"/>
  <c r="H13"/>
  <c r="B66"/>
  <c r="N94"/>
  <c r="N9"/>
  <c r="K54"/>
  <c r="P80"/>
  <c r="G77"/>
  <c r="I57"/>
  <c r="K89"/>
  <c r="O19"/>
  <c r="L27"/>
  <c r="I81"/>
  <c r="H66"/>
  <c r="H31"/>
  <c r="G79"/>
  <c r="P14"/>
  <c r="L42"/>
  <c r="Q8"/>
  <c r="P75"/>
  <c r="K19"/>
  <c r="H20"/>
  <c r="O51"/>
  <c r="G7"/>
  <c r="I76"/>
  <c r="K4"/>
  <c r="O73"/>
  <c r="L30"/>
  <c r="P54"/>
  <c r="Q34"/>
  <c r="J89"/>
  <c r="K83"/>
  <c r="J49"/>
  <c r="K17"/>
  <c r="J3"/>
  <c r="J33"/>
  <c r="N12"/>
  <c r="I85"/>
  <c r="N13"/>
  <c r="I83"/>
  <c r="Q30"/>
  <c r="K15"/>
  <c r="O94"/>
  <c r="H30"/>
  <c r="Q82"/>
  <c r="O38"/>
  <c r="J58"/>
  <c r="Q94"/>
  <c r="L92"/>
  <c r="L43"/>
  <c r="K36"/>
  <c r="H71"/>
  <c r="K27"/>
  <c r="O91"/>
  <c r="N90"/>
  <c r="L44"/>
  <c r="L17"/>
  <c r="Q56"/>
  <c r="L29"/>
  <c r="J82"/>
  <c r="P85"/>
  <c r="G69"/>
  <c r="K58"/>
  <c r="O52"/>
  <c r="N7"/>
  <c r="O25"/>
  <c r="K90"/>
  <c r="B63"/>
  <c r="G63"/>
  <c r="H56"/>
  <c r="L79"/>
  <c r="I3"/>
  <c r="I27"/>
  <c r="B8"/>
  <c r="P46"/>
  <c r="Q76"/>
  <c r="K63"/>
  <c r="N35"/>
  <c r="L91"/>
  <c r="Q50"/>
  <c r="H15"/>
  <c r="I64"/>
  <c r="J48"/>
  <c r="B17"/>
  <c r="N41"/>
  <c r="L22"/>
  <c r="J16"/>
  <c r="L74"/>
  <c r="I29"/>
  <c r="B72"/>
  <c r="I4"/>
  <c r="J68"/>
  <c r="P18"/>
  <c r="H42"/>
  <c r="J88"/>
  <c r="L20"/>
  <c r="B28"/>
  <c r="L39"/>
  <c r="B74"/>
  <c r="P67"/>
  <c r="G32"/>
  <c r="N56"/>
  <c r="K34"/>
  <c r="Q60"/>
  <c r="L89"/>
  <c r="L65"/>
  <c r="B11"/>
  <c r="P51"/>
  <c r="N73"/>
  <c r="J87"/>
  <c r="N61"/>
  <c r="N83"/>
  <c r="Q81"/>
  <c r="J18"/>
  <c r="I82"/>
  <c r="B69"/>
  <c r="J85"/>
  <c r="B31"/>
  <c r="L9"/>
  <c r="O24"/>
  <c r="O45"/>
  <c r="I69"/>
  <c r="N79"/>
  <c r="O23"/>
  <c r="Q12"/>
  <c r="G64"/>
  <c r="J86"/>
  <c r="O72"/>
  <c r="I49"/>
  <c r="H81"/>
  <c r="P74"/>
  <c r="Q47"/>
  <c r="I96"/>
  <c r="K37"/>
  <c r="Q45"/>
  <c r="N36"/>
  <c r="G30"/>
  <c r="J73"/>
  <c r="I75"/>
  <c r="K52"/>
  <c r="P97"/>
  <c r="B81"/>
  <c r="L24"/>
  <c r="H61"/>
  <c r="Q35"/>
  <c r="G11"/>
  <c r="N30"/>
  <c r="B4"/>
  <c r="I44"/>
  <c r="L35"/>
  <c r="B12"/>
  <c r="J60"/>
  <c r="P84"/>
  <c r="P33"/>
  <c r="K71"/>
  <c r="G89"/>
  <c r="I34"/>
  <c r="J77"/>
  <c r="P60"/>
  <c r="I60"/>
  <c r="Q90"/>
  <c r="O13"/>
  <c r="O36"/>
  <c r="I7"/>
  <c r="K64"/>
  <c r="G59"/>
  <c r="B91"/>
  <c r="N84"/>
  <c r="B39"/>
  <c r="I24"/>
  <c r="G27"/>
  <c r="L85"/>
  <c r="H78"/>
  <c r="G76"/>
  <c r="K39"/>
  <c r="Q37"/>
  <c r="G13"/>
  <c r="H54"/>
  <c r="O77"/>
  <c r="L31"/>
  <c r="G95"/>
  <c r="N50"/>
  <c r="J67"/>
  <c r="J26"/>
  <c r="O83"/>
  <c r="O47"/>
  <c r="O59"/>
  <c r="Q16"/>
  <c r="G9"/>
  <c r="O70"/>
  <c r="P12"/>
  <c r="L90"/>
  <c r="J94"/>
  <c r="J84"/>
  <c r="K28"/>
  <c r="O61"/>
  <c r="L98"/>
  <c r="P35"/>
  <c r="H77"/>
  <c r="N43"/>
  <c r="G15"/>
  <c r="K20"/>
  <c r="P21"/>
  <c r="P73"/>
  <c r="P77"/>
  <c r="N24"/>
  <c r="I10"/>
  <c r="G16"/>
  <c r="O76"/>
  <c r="N53"/>
  <c r="J8"/>
  <c r="P93"/>
  <c r="I42"/>
  <c r="J46"/>
  <c r="Q86"/>
  <c r="G51"/>
  <c r="O49"/>
  <c r="I54"/>
  <c r="K13"/>
  <c r="K47"/>
  <c r="J70"/>
  <c r="G75"/>
  <c r="B82"/>
  <c r="Q75"/>
  <c r="H47"/>
  <c r="J57"/>
  <c r="P71"/>
  <c r="K32"/>
  <c r="I53"/>
  <c r="B21"/>
  <c r="P7"/>
  <c r="N16"/>
  <c r="G72"/>
  <c r="H92"/>
  <c r="O30"/>
  <c r="J44"/>
  <c r="Q97"/>
  <c r="B44"/>
  <c r="N70"/>
  <c r="B15"/>
  <c r="N74"/>
  <c r="I78"/>
  <c r="K88"/>
  <c r="I65"/>
  <c r="Q6"/>
  <c r="Q24"/>
  <c r="J17"/>
  <c r="N23"/>
  <c r="O64"/>
  <c r="N17"/>
  <c r="P26"/>
  <c r="I94"/>
  <c r="J97"/>
  <c r="O85"/>
  <c r="K45"/>
  <c r="L54"/>
  <c r="I32"/>
  <c r="H86"/>
  <c r="P5"/>
  <c r="H94"/>
  <c r="I90"/>
  <c r="J19"/>
  <c r="K14"/>
  <c r="P76"/>
  <c r="G36"/>
  <c r="G78"/>
  <c r="I66"/>
  <c r="G18"/>
  <c r="Q40"/>
  <c r="J5"/>
  <c r="K76"/>
  <c r="H90"/>
  <c r="B30"/>
  <c r="O31"/>
  <c r="H28"/>
  <c r="H37"/>
  <c r="G46"/>
  <c r="J31"/>
  <c r="G88"/>
  <c r="O67"/>
  <c r="Q29"/>
  <c r="H73"/>
  <c r="K43"/>
  <c r="O17"/>
  <c r="B16"/>
  <c r="Q62"/>
  <c r="I17"/>
  <c r="K67"/>
  <c r="L93"/>
  <c r="G10"/>
  <c r="L66"/>
  <c r="Q63"/>
  <c r="J81"/>
  <c r="N77"/>
  <c r="J34"/>
  <c r="Q15"/>
  <c r="H82"/>
  <c r="K10"/>
  <c r="L78"/>
  <c r="N64"/>
  <c r="H93"/>
  <c r="Q71"/>
  <c r="K78"/>
  <c r="H96"/>
  <c r="B95"/>
  <c r="K46"/>
  <c r="Q42"/>
  <c r="H67"/>
  <c r="I70"/>
  <c r="N37"/>
  <c r="B32"/>
  <c r="N87"/>
  <c r="P31"/>
  <c r="N25"/>
  <c r="O63"/>
  <c r="L45"/>
  <c r="O7"/>
  <c r="N46"/>
  <c r="I55"/>
  <c r="H95"/>
  <c r="P50"/>
  <c r="H80"/>
  <c r="H38"/>
  <c r="H33"/>
  <c r="L96"/>
  <c r="I9"/>
  <c r="Q52"/>
  <c r="O98"/>
  <c r="N38"/>
  <c r="Q59"/>
  <c r="H51"/>
  <c r="B59"/>
  <c r="Q41"/>
  <c r="K86"/>
  <c r="P70"/>
  <c r="K49"/>
  <c r="Q53"/>
  <c r="O35"/>
  <c r="P37"/>
  <c r="H59"/>
  <c r="B6"/>
  <c r="N4"/>
  <c r="H35"/>
  <c r="J28"/>
  <c r="O53"/>
  <c r="I89"/>
  <c r="I40"/>
  <c r="I93"/>
  <c r="N27"/>
  <c r="N78"/>
  <c r="G17"/>
  <c r="G49"/>
  <c r="G92"/>
  <c r="J9"/>
  <c r="P38"/>
  <c r="N39"/>
  <c r="H65"/>
  <c r="H76"/>
  <c r="P65"/>
  <c r="P28"/>
  <c r="K66"/>
  <c r="O34"/>
  <c r="P47"/>
  <c r="N68"/>
  <c r="K56"/>
  <c r="I18"/>
  <c r="H44"/>
  <c r="K12"/>
  <c r="I36"/>
  <c r="P57"/>
  <c r="H69"/>
  <c r="J47"/>
  <c r="N33"/>
  <c r="Q39"/>
  <c r="Q22"/>
  <c r="J59"/>
  <c r="O57"/>
  <c r="H12"/>
  <c r="L21"/>
  <c r="J98"/>
  <c r="O42"/>
  <c r="G98"/>
  <c r="N58"/>
  <c r="L10"/>
  <c r="I95"/>
  <c r="J93"/>
  <c r="H32"/>
  <c r="B68"/>
  <c r="Q44"/>
  <c r="G66"/>
  <c r="O62"/>
  <c r="H48"/>
  <c r="P8"/>
  <c r="Q28"/>
  <c r="C1"/>
  <c r="J10"/>
  <c r="B49"/>
  <c r="G2"/>
  <c r="J61"/>
  <c r="I71"/>
  <c r="H70"/>
  <c r="G84"/>
  <c r="Q80"/>
  <c r="Q32"/>
  <c r="H10"/>
  <c r="L88"/>
  <c r="H91"/>
  <c r="N69"/>
  <c r="E1"/>
  <c r="B36"/>
  <c r="N91"/>
  <c r="P39"/>
  <c r="P94"/>
  <c r="I37"/>
  <c r="P20"/>
  <c r="L56"/>
  <c r="N75"/>
  <c r="O28"/>
  <c r="G96"/>
  <c r="O46"/>
  <c r="O43"/>
  <c r="I28"/>
  <c r="G54"/>
  <c r="Q98"/>
  <c r="P48"/>
  <c r="Q72"/>
  <c r="K77"/>
  <c r="Q88"/>
  <c r="O16"/>
  <c r="J65"/>
  <c r="P95"/>
  <c r="B7"/>
  <c r="G86"/>
  <c r="G31"/>
  <c r="Q19"/>
  <c r="I13"/>
  <c r="J37"/>
  <c r="L46"/>
  <c r="O4"/>
  <c r="K85"/>
  <c r="G47"/>
  <c r="G19"/>
  <c r="O89"/>
  <c r="G35"/>
  <c r="O44"/>
  <c r="K55"/>
  <c r="N97"/>
  <c r="K7"/>
  <c r="K22"/>
  <c r="J50"/>
  <c r="G28"/>
  <c r="J23"/>
  <c r="N60"/>
  <c r="B46"/>
  <c r="G97"/>
  <c r="P3"/>
  <c r="I38"/>
  <c r="N89"/>
  <c r="I48"/>
  <c r="H79"/>
  <c r="H18"/>
  <c r="G6"/>
  <c r="G85"/>
  <c r="Q65"/>
  <c r="L94"/>
  <c r="Q36"/>
  <c r="H24"/>
  <c r="L14"/>
  <c r="L57"/>
  <c r="N45"/>
  <c r="Q4"/>
  <c r="I31"/>
  <c r="L13"/>
  <c r="N80"/>
  <c r="I74"/>
  <c r="Q83"/>
  <c r="N6"/>
  <c r="Q93"/>
  <c r="P88"/>
  <c r="K11"/>
  <c r="L71"/>
  <c r="O86"/>
  <c r="I67"/>
  <c r="N28"/>
  <c r="K95"/>
  <c r="J21"/>
  <c r="N49"/>
  <c r="B50"/>
  <c r="K97"/>
  <c r="K61"/>
  <c r="I51"/>
  <c r="G41"/>
  <c r="Q33"/>
  <c r="B47"/>
  <c r="N59"/>
  <c r="Q18"/>
  <c r="Q27"/>
  <c r="P6"/>
  <c r="N18"/>
  <c r="Q91"/>
  <c r="P68"/>
  <c r="B61"/>
  <c r="B70"/>
  <c r="N15"/>
  <c r="G55"/>
  <c r="G37"/>
  <c r="K40"/>
  <c r="O10"/>
  <c r="K79"/>
  <c r="O21"/>
  <c r="Q21"/>
  <c r="H46"/>
  <c r="B54"/>
  <c r="P24"/>
  <c r="L97"/>
  <c r="K87"/>
  <c r="L77"/>
  <c r="P79"/>
  <c r="P61"/>
  <c r="B86"/>
  <c r="I14"/>
  <c r="L67"/>
  <c r="L7"/>
  <c r="O50"/>
  <c r="J35"/>
  <c r="K73"/>
  <c r="Q14"/>
  <c r="G43"/>
  <c r="B25"/>
  <c r="L50"/>
  <c r="G26"/>
  <c r="G24"/>
  <c r="K94"/>
  <c r="G39"/>
  <c r="G61"/>
  <c r="G23"/>
  <c r="Q23"/>
  <c r="B77"/>
  <c r="B23"/>
  <c r="I72"/>
  <c r="L80"/>
  <c r="B97"/>
  <c r="O56"/>
  <c r="K65"/>
  <c r="Q58"/>
  <c r="P19"/>
  <c r="P78"/>
  <c r="H58"/>
  <c r="B89"/>
  <c r="K84"/>
  <c r="D1"/>
  <c r="N95"/>
  <c r="I77"/>
  <c r="K33"/>
  <c r="Q11"/>
  <c r="P41"/>
  <c r="G53"/>
  <c r="K5"/>
  <c r="L5"/>
  <c r="I73"/>
  <c r="I91"/>
  <c r="O14"/>
  <c r="L73"/>
  <c r="B43"/>
  <c r="O93"/>
  <c r="Q85"/>
  <c r="B75"/>
  <c r="L76"/>
  <c r="J76"/>
  <c r="L15"/>
  <c r="H34"/>
  <c r="O96"/>
  <c r="O37"/>
  <c r="O27"/>
  <c r="I5"/>
  <c r="I33"/>
  <c r="G70"/>
  <c r="P25"/>
  <c r="L12"/>
  <c r="K50"/>
  <c r="J90"/>
  <c r="I39"/>
  <c r="O39"/>
  <c r="K41"/>
  <c r="L59"/>
  <c r="I61"/>
  <c r="P83"/>
  <c r="Q73"/>
  <c r="B96"/>
  <c r="J32"/>
  <c r="Q9"/>
  <c r="I15"/>
  <c r="G57"/>
  <c r="J36"/>
  <c r="O58"/>
  <c r="O32"/>
  <c r="O75"/>
  <c r="G38"/>
  <c r="P9"/>
  <c r="K62"/>
  <c r="L52"/>
  <c r="Q49"/>
  <c r="J95"/>
  <c r="B19"/>
  <c r="I88"/>
  <c r="J15"/>
  <c r="I97"/>
  <c r="I35"/>
  <c r="O48"/>
  <c r="Q66"/>
  <c r="K42"/>
  <c r="G68"/>
  <c r="J83"/>
  <c r="K9"/>
  <c r="N71"/>
  <c r="P45"/>
  <c r="H87"/>
  <c r="I25"/>
  <c r="L37"/>
  <c r="B40"/>
  <c r="B58"/>
  <c r="K91"/>
  <c r="L33"/>
  <c r="G74"/>
  <c r="O18"/>
  <c r="H4"/>
  <c r="N11"/>
  <c r="N62"/>
  <c r="G40"/>
  <c r="L19"/>
  <c r="H19"/>
  <c r="O9"/>
  <c r="G22"/>
  <c r="J30"/>
  <c r="I68"/>
  <c r="K75"/>
  <c r="K8"/>
  <c r="G48"/>
  <c r="I30"/>
  <c r="B79"/>
  <c r="N96"/>
  <c r="K38"/>
  <c r="K35"/>
  <c r="I19"/>
  <c r="O65"/>
  <c r="B53"/>
  <c r="O78"/>
  <c r="Q92"/>
  <c r="J63"/>
  <c r="N51"/>
  <c r="P56"/>
  <c r="P15"/>
  <c r="Q17"/>
  <c r="K81"/>
  <c r="B41"/>
  <c r="N52"/>
  <c r="B57"/>
  <c r="G91"/>
  <c r="L86"/>
  <c r="B22"/>
  <c r="K70"/>
  <c r="J96"/>
  <c r="J92"/>
  <c r="O60"/>
  <c r="H53"/>
  <c r="L38"/>
  <c r="B48"/>
  <c r="J38"/>
  <c r="P66"/>
  <c r="P52"/>
  <c r="Q68"/>
  <c r="B27"/>
  <c r="K31"/>
  <c r="G67"/>
  <c r="H8"/>
  <c r="L81"/>
  <c r="J7"/>
  <c r="B62"/>
  <c r="I80"/>
  <c r="P42"/>
  <c r="H45"/>
  <c r="K74"/>
  <c r="N65"/>
  <c r="J4"/>
  <c r="J66"/>
  <c r="G44"/>
  <c r="L26"/>
  <c r="B45"/>
  <c r="H22"/>
  <c r="I98"/>
  <c r="G83"/>
  <c r="J25"/>
  <c r="P82"/>
  <c r="I45"/>
  <c r="P27"/>
  <c r="B3"/>
  <c r="J12"/>
  <c r="I52"/>
  <c r="I11"/>
  <c r="I20"/>
  <c r="I62"/>
  <c r="L23"/>
  <c r="Q43"/>
  <c r="J80"/>
  <c r="K98"/>
  <c r="G34"/>
  <c r="B56"/>
  <c r="Q13"/>
  <c r="N10"/>
  <c r="L64"/>
  <c r="H62"/>
  <c r="O6"/>
  <c r="N48"/>
  <c r="H63"/>
  <c r="K30"/>
  <c r="I58"/>
  <c r="B24"/>
  <c r="B55"/>
  <c r="O69"/>
  <c r="N82"/>
  <c r="Q61"/>
  <c r="B88"/>
  <c r="P91"/>
  <c r="N85"/>
  <c r="K3"/>
  <c r="J14"/>
  <c r="I47"/>
  <c r="I63"/>
  <c r="L8"/>
  <c r="H23"/>
  <c r="Q48"/>
  <c r="O81"/>
  <c r="N34"/>
  <c r="O5"/>
  <c r="I56"/>
  <c r="O68"/>
  <c r="L3"/>
  <c r="O84"/>
  <c r="I41"/>
  <c r="L84"/>
  <c r="L53"/>
  <c r="G14"/>
  <c r="L6"/>
  <c r="H64"/>
  <c r="J13"/>
  <c r="L47"/>
  <c r="O88"/>
  <c r="P29"/>
  <c r="K69"/>
  <c r="L11"/>
  <c r="I46"/>
  <c r="G29"/>
  <c r="B33"/>
  <c r="G56"/>
  <c r="H41"/>
  <c r="J43"/>
  <c r="H88"/>
  <c r="N3"/>
  <c r="K44"/>
  <c r="L51"/>
  <c r="K6"/>
  <c r="H60"/>
  <c r="B9"/>
  <c r="I86"/>
  <c r="B18"/>
  <c r="I12"/>
  <c r="P30"/>
  <c r="J91"/>
  <c r="L36"/>
  <c r="L83"/>
  <c r="L28"/>
  <c r="O3"/>
  <c r="L55"/>
  <c r="H55"/>
  <c r="B2"/>
  <c r="Q46"/>
  <c r="P17"/>
  <c r="H11"/>
  <c r="G94"/>
  <c r="L40"/>
  <c r="J51"/>
  <c r="Q20"/>
  <c r="I43"/>
  <c r="J41"/>
  <c r="K26"/>
  <c r="Q84"/>
  <c r="P34"/>
  <c r="P36"/>
  <c r="O87"/>
  <c r="M43" l="1"/>
  <c r="O99"/>
  <c r="M12"/>
  <c r="D18"/>
  <c r="E18"/>
  <c r="F18"/>
  <c r="C18"/>
  <c r="M86"/>
  <c r="E9"/>
  <c r="F9"/>
  <c r="D9"/>
  <c r="C9"/>
  <c r="N99"/>
  <c r="R3"/>
  <c r="E33"/>
  <c r="D33"/>
  <c r="F33"/>
  <c r="C33"/>
  <c r="M46"/>
  <c r="M41"/>
  <c r="L99"/>
  <c r="M56"/>
  <c r="R34"/>
  <c r="M63"/>
  <c r="M47"/>
  <c r="K99"/>
  <c r="R85"/>
  <c r="F88"/>
  <c r="D88"/>
  <c r="C88"/>
  <c r="E88"/>
  <c r="R82"/>
  <c r="E55"/>
  <c r="D55"/>
  <c r="C55"/>
  <c r="F55"/>
  <c r="E24"/>
  <c r="F24"/>
  <c r="D24"/>
  <c r="C24"/>
  <c r="M58"/>
  <c r="R48"/>
  <c r="R10"/>
  <c r="F56"/>
  <c r="D56"/>
  <c r="E56"/>
  <c r="C56"/>
  <c r="M62"/>
  <c r="M20"/>
  <c r="M11"/>
  <c r="M52"/>
  <c r="D3"/>
  <c r="C3"/>
  <c r="F3"/>
  <c r="E3"/>
  <c r="B99"/>
  <c r="M45"/>
  <c r="M98"/>
  <c r="C45"/>
  <c r="D45"/>
  <c r="F45"/>
  <c r="E45"/>
  <c r="R65"/>
  <c r="M80"/>
  <c r="E62"/>
  <c r="C62"/>
  <c r="F62"/>
  <c r="D62"/>
  <c r="F27"/>
  <c r="D27"/>
  <c r="C27"/>
  <c r="E27"/>
  <c r="E48"/>
  <c r="D48"/>
  <c r="F48"/>
  <c r="C48"/>
  <c r="C22"/>
  <c r="E22"/>
  <c r="D22"/>
  <c r="F22"/>
  <c r="C57"/>
  <c r="D57"/>
  <c r="E57"/>
  <c r="F57"/>
  <c r="R52"/>
  <c r="E41"/>
  <c r="F41"/>
  <c r="D41"/>
  <c r="C41"/>
  <c r="R51"/>
  <c r="E53"/>
  <c r="C53"/>
  <c r="D53"/>
  <c r="F53"/>
  <c r="M19"/>
  <c r="R96"/>
  <c r="D79"/>
  <c r="E79"/>
  <c r="F79"/>
  <c r="C79"/>
  <c r="M30"/>
  <c r="M68"/>
  <c r="R62"/>
  <c r="R11"/>
  <c r="C58"/>
  <c r="D58"/>
  <c r="F58"/>
  <c r="E58"/>
  <c r="F40"/>
  <c r="D40"/>
  <c r="E40"/>
  <c r="C40"/>
  <c r="M25"/>
  <c r="R71"/>
  <c r="M35"/>
  <c r="M97"/>
  <c r="M88"/>
  <c r="F19"/>
  <c r="E19"/>
  <c r="D19"/>
  <c r="C19"/>
  <c r="M15"/>
  <c r="E96"/>
  <c r="C96"/>
  <c r="D96"/>
  <c r="F96"/>
  <c r="M61"/>
  <c r="M39"/>
  <c r="M33"/>
  <c r="M5"/>
  <c r="F75"/>
  <c r="E75"/>
  <c r="C75"/>
  <c r="D75"/>
  <c r="F43"/>
  <c r="E43"/>
  <c r="C43"/>
  <c r="D43"/>
  <c r="M91"/>
  <c r="M73"/>
  <c r="M77"/>
  <c r="R95"/>
  <c r="F89"/>
  <c r="D89"/>
  <c r="C89"/>
  <c r="E89"/>
  <c r="F97"/>
  <c r="D97"/>
  <c r="E97"/>
  <c r="C97"/>
  <c r="M72"/>
  <c r="D23"/>
  <c r="C23"/>
  <c r="E23"/>
  <c r="F23"/>
  <c r="F77"/>
  <c r="E77"/>
  <c r="D77"/>
  <c r="C77"/>
  <c r="E25"/>
  <c r="F25"/>
  <c r="D25"/>
  <c r="C25"/>
  <c r="M14"/>
  <c r="F86"/>
  <c r="C86"/>
  <c r="E86"/>
  <c r="D86"/>
  <c r="F54"/>
  <c r="C54"/>
  <c r="D54"/>
  <c r="E54"/>
  <c r="R15"/>
  <c r="D70"/>
  <c r="E70"/>
  <c r="C70"/>
  <c r="F70"/>
  <c r="F61"/>
  <c r="C61"/>
  <c r="E61"/>
  <c r="D61"/>
  <c r="R18"/>
  <c r="R59"/>
  <c r="E47"/>
  <c r="F47"/>
  <c r="C47"/>
  <c r="D47"/>
  <c r="M51"/>
  <c r="E50"/>
  <c r="C50"/>
  <c r="F50"/>
  <c r="D50"/>
  <c r="R49"/>
  <c r="R28"/>
  <c r="M67"/>
  <c r="R6"/>
  <c r="M74"/>
  <c r="R80"/>
  <c r="M31"/>
  <c r="R45"/>
  <c r="M48"/>
  <c r="R89"/>
  <c r="M38"/>
  <c r="P99"/>
  <c r="C46"/>
  <c r="E46"/>
  <c r="F46"/>
  <c r="D46"/>
  <c r="R60"/>
  <c r="R97"/>
  <c r="M13"/>
  <c r="E7"/>
  <c r="C7"/>
  <c r="D7"/>
  <c r="F7"/>
  <c r="M28"/>
  <c r="R75"/>
  <c r="M37"/>
  <c r="R91"/>
  <c r="E36"/>
  <c r="D36"/>
  <c r="C36"/>
  <c r="F36"/>
  <c r="R69"/>
  <c r="M71"/>
  <c r="C49"/>
  <c r="D49"/>
  <c r="E49"/>
  <c r="F49"/>
  <c r="F68"/>
  <c r="E68"/>
  <c r="D68"/>
  <c r="C68"/>
  <c r="M95"/>
  <c r="R58"/>
  <c r="R33"/>
  <c r="M36"/>
  <c r="M18"/>
  <c r="R68"/>
  <c r="R39"/>
  <c r="R78"/>
  <c r="R27"/>
  <c r="M93"/>
  <c r="M40"/>
  <c r="M89"/>
  <c r="R4"/>
  <c r="F6"/>
  <c r="D6"/>
  <c r="E6"/>
  <c r="C6"/>
  <c r="E59"/>
  <c r="F59"/>
  <c r="C59"/>
  <c r="D59"/>
  <c r="R38"/>
  <c r="M9"/>
  <c r="M55"/>
  <c r="R46"/>
  <c r="R25"/>
  <c r="R87"/>
  <c r="D32"/>
  <c r="F32"/>
  <c r="E32"/>
  <c r="C32"/>
  <c r="R37"/>
  <c r="M70"/>
  <c r="C95"/>
  <c r="D95"/>
  <c r="F95"/>
  <c r="E95"/>
  <c r="R64"/>
  <c r="R77"/>
  <c r="M17"/>
  <c r="F16"/>
  <c r="C16"/>
  <c r="D16"/>
  <c r="E16"/>
  <c r="C30"/>
  <c r="F30"/>
  <c r="D30"/>
  <c r="E30"/>
  <c r="M66"/>
  <c r="M90"/>
  <c r="M32"/>
  <c r="M94"/>
  <c r="R17"/>
  <c r="R23"/>
  <c r="M65"/>
  <c r="M78"/>
  <c r="R74"/>
  <c r="F15"/>
  <c r="E15"/>
  <c r="C15"/>
  <c r="D15"/>
  <c r="R70"/>
  <c r="D44"/>
  <c r="F44"/>
  <c r="C44"/>
  <c r="E44"/>
  <c r="R16"/>
  <c r="F21"/>
  <c r="C21"/>
  <c r="D21"/>
  <c r="E21"/>
  <c r="M53"/>
  <c r="E82"/>
  <c r="F82"/>
  <c r="D82"/>
  <c r="C82"/>
  <c r="M54"/>
  <c r="M42"/>
  <c r="R53"/>
  <c r="M10"/>
  <c r="R24"/>
  <c r="R43"/>
  <c r="R50"/>
  <c r="M24"/>
  <c r="D39"/>
  <c r="E39"/>
  <c r="F39"/>
  <c r="C39"/>
  <c r="R84"/>
  <c r="F91"/>
  <c r="D91"/>
  <c r="C91"/>
  <c r="E91"/>
  <c r="M7"/>
  <c r="M60"/>
  <c r="M34"/>
  <c r="C12"/>
  <c r="D12"/>
  <c r="E12"/>
  <c r="F12"/>
  <c r="M44"/>
  <c r="C4"/>
  <c r="E4"/>
  <c r="F4"/>
  <c r="D4"/>
  <c r="R30"/>
  <c r="D81"/>
  <c r="C81"/>
  <c r="F81"/>
  <c r="E81"/>
  <c r="M75"/>
  <c r="R36"/>
  <c r="M96"/>
  <c r="M49"/>
  <c r="R79"/>
  <c r="M69"/>
  <c r="E31"/>
  <c r="D31"/>
  <c r="C31"/>
  <c r="F31"/>
  <c r="F69"/>
  <c r="D69"/>
  <c r="C69"/>
  <c r="E69"/>
  <c r="M82"/>
  <c r="R83"/>
  <c r="R61"/>
  <c r="R73"/>
  <c r="D11"/>
  <c r="F11"/>
  <c r="E11"/>
  <c r="C11"/>
  <c r="R56"/>
  <c r="E74"/>
  <c r="D74"/>
  <c r="F74"/>
  <c r="C74"/>
  <c r="E28"/>
  <c r="F28"/>
  <c r="D28"/>
  <c r="C28"/>
  <c r="M4"/>
  <c r="E72"/>
  <c r="D72"/>
  <c r="F72"/>
  <c r="C72"/>
  <c r="M29"/>
  <c r="R41"/>
  <c r="C17"/>
  <c r="E17"/>
  <c r="D17"/>
  <c r="F17"/>
  <c r="M64"/>
  <c r="R35"/>
  <c r="C8"/>
  <c r="F8"/>
  <c r="E8"/>
  <c r="D8"/>
  <c r="M27"/>
  <c r="I99"/>
  <c r="M3"/>
  <c r="D63"/>
  <c r="C63"/>
  <c r="F63"/>
  <c r="E63"/>
  <c r="R7"/>
  <c r="R90"/>
  <c r="M83"/>
  <c r="R13"/>
  <c r="M85"/>
  <c r="R12"/>
  <c r="J99"/>
  <c r="M76"/>
  <c r="M81"/>
  <c r="M57"/>
  <c r="R9"/>
  <c r="R94"/>
  <c r="E66"/>
  <c r="C66"/>
  <c r="D66"/>
  <c r="F66"/>
  <c r="F5"/>
  <c r="C5"/>
  <c r="D5"/>
  <c r="E5"/>
  <c r="M22"/>
  <c r="F60"/>
  <c r="E60"/>
  <c r="C60"/>
  <c r="D60"/>
  <c r="R93"/>
  <c r="F84"/>
  <c r="E84"/>
  <c r="D84"/>
  <c r="C84"/>
  <c r="R98"/>
  <c r="F83"/>
  <c r="D83"/>
  <c r="E83"/>
  <c r="C83"/>
  <c r="F35"/>
  <c r="E35"/>
  <c r="C35"/>
  <c r="D35"/>
  <c r="D38"/>
  <c r="E38"/>
  <c r="C38"/>
  <c r="F38"/>
  <c r="D98"/>
  <c r="F98"/>
  <c r="C98"/>
  <c r="E98"/>
  <c r="M84"/>
  <c r="E67"/>
  <c r="C67"/>
  <c r="F67"/>
  <c r="D67"/>
  <c r="R44"/>
  <c r="D10"/>
  <c r="F10"/>
  <c r="C10"/>
  <c r="E10"/>
  <c r="M92"/>
  <c r="F20"/>
  <c r="D20"/>
  <c r="E20"/>
  <c r="C20"/>
  <c r="E37"/>
  <c r="D37"/>
  <c r="C37"/>
  <c r="F37"/>
  <c r="F65"/>
  <c r="E65"/>
  <c r="D65"/>
  <c r="C65"/>
  <c r="E64"/>
  <c r="C64"/>
  <c r="D64"/>
  <c r="F64"/>
  <c r="R31"/>
  <c r="D51"/>
  <c r="E51"/>
  <c r="F51"/>
  <c r="C51"/>
  <c r="R76"/>
  <c r="R54"/>
  <c r="D42"/>
  <c r="F42"/>
  <c r="E42"/>
  <c r="C42"/>
  <c r="H99"/>
  <c r="R72"/>
  <c r="R22"/>
  <c r="R86"/>
  <c r="R8"/>
  <c r="M16"/>
  <c r="C34"/>
  <c r="F34"/>
  <c r="D34"/>
  <c r="E34"/>
  <c r="M87"/>
  <c r="D13"/>
  <c r="C13"/>
  <c r="F13"/>
  <c r="E13"/>
  <c r="C29"/>
  <c r="F29"/>
  <c r="D29"/>
  <c r="E29"/>
  <c r="R40"/>
  <c r="R14"/>
  <c r="R57"/>
  <c r="D52"/>
  <c r="E52"/>
  <c r="C52"/>
  <c r="F52"/>
  <c r="R81"/>
  <c r="R88"/>
  <c r="F92"/>
  <c r="D92"/>
  <c r="E92"/>
  <c r="C92"/>
  <c r="R66"/>
  <c r="F73"/>
  <c r="C73"/>
  <c r="D73"/>
  <c r="E73"/>
  <c r="R92"/>
  <c r="R26"/>
  <c r="Q99"/>
  <c r="R19"/>
  <c r="M6"/>
  <c r="C76"/>
  <c r="D76"/>
  <c r="F76"/>
  <c r="E76"/>
  <c r="F14"/>
  <c r="E14"/>
  <c r="D14"/>
  <c r="C14"/>
  <c r="E93"/>
  <c r="D93"/>
  <c r="F93"/>
  <c r="C93"/>
  <c r="R20"/>
  <c r="M23"/>
  <c r="M21"/>
  <c r="D80"/>
  <c r="E80"/>
  <c r="F80"/>
  <c r="C80"/>
  <c r="D78"/>
  <c r="C78"/>
  <c r="F78"/>
  <c r="E78"/>
  <c r="R32"/>
  <c r="G99"/>
  <c r="M8"/>
  <c r="D71"/>
  <c r="E71"/>
  <c r="C71"/>
  <c r="F71"/>
  <c r="R42"/>
  <c r="M26"/>
  <c r="R5"/>
  <c r="E85"/>
  <c r="F85"/>
  <c r="C85"/>
  <c r="D85"/>
  <c r="M79"/>
  <c r="M59"/>
  <c r="R55"/>
  <c r="R29"/>
  <c r="F90"/>
  <c r="C90"/>
  <c r="E90"/>
  <c r="D90"/>
  <c r="R63"/>
  <c r="R47"/>
  <c r="F87"/>
  <c r="E87"/>
  <c r="D87"/>
  <c r="C87"/>
  <c r="F26"/>
  <c r="C26"/>
  <c r="E26"/>
  <c r="D26"/>
  <c r="D94"/>
  <c r="F94"/>
  <c r="E94"/>
  <c r="C94"/>
  <c r="M50"/>
  <c r="R67"/>
  <c r="R21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C99" i="78" l="1"/>
  <c r="M99"/>
  <c r="D99"/>
  <c r="F99"/>
  <c r="R99"/>
  <c r="E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6" i="54" l="1"/>
  <c r="DB67"/>
  <c r="DB63"/>
  <c r="DB42"/>
  <c r="DB37"/>
  <c r="DB33"/>
  <c r="DB29"/>
  <c r="DB25"/>
  <c r="DB3"/>
  <c r="BM62"/>
  <c r="AR62"/>
  <c r="DF62" s="1"/>
  <c r="B62" i="40" s="1"/>
  <c r="BY66" i="54"/>
  <c r="BF42"/>
  <c r="BM42"/>
  <c r="AR70"/>
  <c r="DF70" s="1"/>
  <c r="B70" i="40" s="1"/>
  <c r="AY70" i="54"/>
  <c r="CG95"/>
  <c r="BY8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DI5" i="54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P44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6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N9" i="29" s="1"/>
  <c r="M9" i="53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N14" i="27" s="1"/>
  <c r="K14" i="53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N36" i="27" s="1"/>
  <c r="K36" i="53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N39" i="29" s="1"/>
  <c r="M39" i="53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AG48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O91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<sst xmlns="http://schemas.openxmlformats.org/spreadsheetml/2006/main" count="8825" uniqueCount="536">
  <si>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</si>
  <si>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</si>
  <si>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</si>
  <si>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</si>
  <si>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</si>
  <si>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</si>
  <si>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</si>
  <si>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</si>
  <si>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</si>
  <si>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</si>
  <si>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</si>
  <si>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</si>
  <si>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</si>
  <si>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</si>
  <si>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</si>
  <si>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</si>
  <si>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</si>
  <si>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</si>
  <si>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</si>
  <si>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</si>
  <si>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</si>
  <si>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</si>
  <si>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</si>
  <si>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</si>
  <si>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</si>
  <si>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</si>
  <si>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</si>
  <si>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</si>
  <si>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</si>
  <si>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</si>
  <si>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</si>
  <si>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</si>
  <si>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</si>
  <si>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</si>
  <si>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</si>
  <si>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</si>
  <si>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</si>
  <si>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</si>
  <si>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</si>
  <si>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</si>
  <si>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</si>
  <si>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</si>
  <si>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</si>
  <si>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</si>
  <si>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</si>
  <si>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</si>
  <si>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</si>
  <si>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</si>
  <si>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</si>
  <si>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</si>
  <si>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</si>
  <si>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</si>
  <si>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</si>
  <si>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</si>
  <si>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</si>
  <si>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</si>
  <si>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</si>
  <si>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</si>
  <si>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</si>
  <si>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</si>
  <si>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</si>
  <si>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</si>
  <si>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</si>
  <si>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</si>
  <si>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</si>
  <si>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</si>
  <si>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</si>
  <si>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</si>
  <si>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</si>
  <si>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</si>
  <si>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</si>
  <si>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</si>
  <si>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</si>
  <si>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</si>
  <si>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</si>
  <si>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</si>
  <si>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</si>
  <si>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</si>
  <si>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</si>
  <si>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</si>
  <si>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</si>
  <si>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</si>
  <si>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</si>
  <si>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</si>
  <si>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</si>
  <si>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</si>
  <si>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</si>
  <si>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</si>
  <si>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</si>
  <si>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</si>
  <si>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</si>
  <si>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</si>
  <si>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</si>
  <si>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</si>
  <si>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</si>
  <si>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</si>
  <si>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</si>
  <si>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</si>
  <si>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</si>
  <si>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</si>
  <si>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</si>
  <si>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</si>
  <si>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</si>
  <si>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</si>
  <si>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</si>
  <si>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</si>
  <si>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</si>
  <si>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</si>
  <si>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</si>
  <si>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</si>
  <si>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</si>
  <si>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</si>
  <si>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</si>
  <si>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</si>
  <si>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</si>
  <si>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</si>
  <si>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</si>
  <si>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</si>
  <si>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</si>
  <si>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</si>
  <si>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</si>
  <si>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</si>
  <si>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</si>
  <si>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</si>
  <si>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</si>
  <si>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</si>
  <si>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</si>
  <si>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</si>
  <si>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</si>
  <si>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</si>
  <si>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</si>
  <si>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</si>
  <si>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</si>
  <si>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</si>
  <si>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</si>
  <si>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</si>
  <si>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</si>
  <si>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</si>
  <si>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</si>
  <si>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</si>
  <si>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</si>
  <si>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</si>
  <si>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</si>
  <si>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</si>
  <si>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</si>
  <si>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</si>
  <si>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</si>
  <si>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</si>
  <si>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</si>
  <si>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</si>
  <si>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</si>
  <si>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</si>
  <si>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</si>
  <si>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</si>
  <si>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</si>
  <si>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</si>
  <si>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</si>
  <si>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</si>
  <si>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</si>
  <si>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</si>
  <si>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</si>
  <si>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</si>
  <si>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</si>
  <si>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</si>
  <si>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</si>
  <si>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</si>
  <si>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</si>
  <si>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</si>
  <si>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</si>
  <si>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</si>
  <si>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</si>
  <si>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</si>
  <si>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</si>
  <si>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</si>
  <si>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</si>
  <si>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</si>
  <si>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</si>
  <si>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</si>
  <si>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</si>
  <si>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</si>
  <si>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</si>
  <si>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</si>
  <si>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</si>
  <si>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</si>
  <si>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</si>
  <si>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</si>
  <si>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</si>
  <si>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</si>
  <si>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</si>
  <si>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</si>
  <si>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</si>
  <si>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</si>
  <si>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</si>
  <si>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</si>
  <si>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</si>
  <si>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</si>
  <si>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</si>
  <si>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</si>
  <si>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</si>
  <si>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</si>
  <si>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</si>
  <si>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</si>
  <si>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</si>
  <si>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</si>
  <si>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</si>
  <si>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</si>
  <si>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</si>
  <si>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</si>
  <si>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</si>
  <si>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</si>
  <si>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</si>
  <si>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</si>
  <si>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</si>
  <si>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</si>
  <si>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</si>
  <si>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</si>
  <si>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</si>
  <si>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</si>
  <si>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</si>
  <si>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</si>
  <si>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</si>
  <si>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</si>
  <si>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</si>
  <si>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</si>
  <si>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</si>
  <si>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</si>
  <si>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</si>
  <si>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</si>
  <si>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</si>
  <si>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</si>
  <si>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</si>
  <si>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</si>
  <si>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</si>
  <si>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</si>
  <si>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</si>
  <si>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</si>
  <si>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</si>
  <si>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</si>
  <si>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</si>
  <si>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</si>
  <si>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</si>
  <si>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</si>
  <si>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</si>
  <si>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</si>
  <si>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</si>
  <si>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</si>
  <si>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</si>
  <si>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</si>
  <si>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</si>
  <si>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</si>
  <si>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</si>
  <si>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</si>
  <si>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</si>
  <si>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</si>
  <si>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</si>
  <si>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</si>
  <si>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</si>
  <si>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</si>
  <si>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</si>
  <si>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</si>
  <si>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</si>
  <si>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</si>
  <si>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</si>
  <si>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</si>
  <si>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</si>
  <si>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</si>
  <si>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</si>
  <si>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</si>
  <si>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</si>
  <si>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</si>
  <si>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</si>
  <si>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</si>
  <si>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</si>
  <si>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</si>
  <si>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</si>
  <si>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</si>
  <si>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</si>
  <si>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</si>
  <si>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</si>
  <si>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</si>
  <si>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</si>
  <si>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</si>
  <si>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</si>
  <si>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</si>
  <si>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</si>
  <si>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</si>
  <si>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</si>
  <si>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</si>
  <si>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</si>
  <si>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</si>
  <si>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</si>
  <si>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</si>
  <si>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</si>
  <si>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</si>
  <si>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</si>
  <si>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</si>
  <si>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</si>
  <si>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</si>
  <si>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</si>
  <si>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</si>
  <si>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</si>
  <si>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</si>
  <si>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</si>
  <si>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</si>
  <si>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</si>
  <si>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</si>
  <si>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</si>
  <si>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</si>
  <si>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</si>
  <si>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</si>
  <si>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</si>
  <si>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</si>
  <si>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</si>
  <si>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</si>
  <si>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</si>
  <si>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</si>
  <si>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</si>
  <si>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</si>
  <si>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</si>
  <si>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</si>
  <si>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</si>
  <si>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</si>
  <si>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</si>
  <si>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</si>
  <si>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</si>
  <si>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</si>
  <si>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</si>
  <si>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</si>
  <si>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</si>
  <si>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</si>
  <si>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</si>
  <si>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</si>
  <si>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</si>
  <si>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</si>
  <si>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</si>
  <si>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</si>
  <si>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</si>
  <si>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</si>
  <si>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</si>
  <si>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</si>
  <si>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</si>
  <si>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</si>
  <si>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</si>
  <si>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</si>
  <si>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</si>
  <si>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</si>
  <si>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</si>
  <si>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</si>
  <si>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</si>
  <si>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</si>
  <si>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</si>
  <si>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</si>
  <si>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</si>
  <si>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</si>
  <si>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</si>
  <si>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</si>
  <si>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</si>
  <si>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</si>
  <si>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</si>
  <si>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</si>
  <si>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</si>
  <si>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</si>
  <si>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</si>
  <si>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</si>
  <si>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</si>
  <si>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</si>
  <si>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</si>
  <si>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</si>
  <si>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</si>
  <si>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</si>
  <si>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</si>
  <si>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</si>
  <si>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</si>
  <si>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</si>
  <si>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</si>
  <si>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</si>
  <si>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</si>
  <si>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</si>
  <si>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</si>
  <si>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</si>
  <si>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</si>
  <si>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</si>
  <si>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</si>
  <si>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</si>
  <si>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</si>
  <si>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</si>
  <si>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</si>
  <si>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</si>
  <si>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</si>
  <si>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</si>
  <si>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</si>
  <si>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</si>
  <si>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</si>
  <si>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</si>
  <si>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</si>
  <si>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</si>
  <si>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</si>
  <si>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</si>
  <si>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</si>
  <si>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</si>
  <si>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</si>
  <si>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</si>
  <si>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</si>
  <si>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</si>
  <si>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</si>
  <si>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</si>
  <si>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</si>
  <si>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</si>
  <si>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</si>
  <si>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</si>
  <si>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</si>
  <si>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</si>
  <si>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</si>
  <si>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</si>
  <si>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</si>
  <si>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</si>
  <si>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</si>
  <si>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</si>
  <si>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</si>
  <si>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</si>
  <si>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</si>
  <si>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</si>
  <si>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</si>
  <si>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</si>
  <si>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</si>
  <si>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</si>
  <si>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</si>
  <si>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</si>
  <si>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</si>
  <si>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</si>
  <si>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</si>
  <si>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</si>
  <si>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</si>
  <si>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</si>
  <si>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</si>
  <si>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</si>
  <si>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</si>
  <si>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</si>
  <si>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</si>
  <si>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</si>
  <si>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</si>
  <si>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</si>
  <si>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</si>
  <si>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</si>
  <si>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</si>
  <si>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</si>
  <si>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</si>
  <si>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</si>
  <si>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</si>
  <si>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</si>
  <si>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</si>
  <si>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</si>
  <si>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</si>
  <si>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</si>
  <si>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</si>
  <si>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</si>
  <si>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</si>
  <si>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</si>
  <si>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</si>
  <si>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</si>
  <si>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</si>
  <si>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</si>
  <si>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</si>
  <si>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</si>
  <si>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</si>
  <si>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</si>
  <si>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</si>
  <si>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</si>
  <si>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</si>
  <si>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</si>
  <si>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</si>
  <si>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</si>
  <si>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</si>
  <si>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</si>
  <si>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</si>
  <si>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</si>
  <si>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</si>
  <si>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</si>
  <si>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</si>
  <si>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</si>
  <si>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</si>
  <si>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</si>
  <si>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</si>
  <si>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</si>
  <si>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</si>
  <si>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</si>
  <si>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</si>
  <si>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</si>
  <si>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</si>
  <si>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</si>
  <si>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</si>
  <si>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</si>
  <si>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</si>
  <si>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</si>
  <si>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</si>
  <si>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38IS2023/10/08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</si>
  <si>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</si>
  <si>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</si>
  <si>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</si>
  <si>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</si>
  <si>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</si>
  <si>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</si>
  <si>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</si>
  <si>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</si>
  <si>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</si>
  <si>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</si>
  <si>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</si>
  <si>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</si>
  <si>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</si>
  <si>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</si>
  <si>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</si>
  <si>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</si>
  <si>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</si>
  <si>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</si>
  <si>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</si>
  <si>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</si>
  <si>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</si>
  <si>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</si>
  <si>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</si>
  <si>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</si>
  <si>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</si>
  <si>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</si>
  <si>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</si>
  <si>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</si>
  <si>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</si>
  <si>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</si>
  <si>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</si>
  <si>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HP</t>
  </si>
  <si>
    <t>GBHHPL</t>
  </si>
  <si>
    <t>NSLSUGAR</t>
  </si>
  <si>
    <t>ITCWIND</t>
  </si>
  <si>
    <t>CHANJUII</t>
  </si>
  <si>
    <t>SKS Raigarh</t>
  </si>
  <si>
    <t>RSRPL_BKN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</si>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</sst>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151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149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149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149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149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149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149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149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149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149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149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149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149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149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149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149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35.53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35.53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315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315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315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315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315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315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315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315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315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315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315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315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315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315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315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315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315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315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315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315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315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315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315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315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264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222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225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214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206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167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30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30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30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30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30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200</v>
          </cell>
          <cell r="O61">
            <v>30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30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200</v>
          </cell>
          <cell r="O62">
            <v>30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30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200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30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200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30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30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175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30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250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30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300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30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300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30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300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30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300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30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300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30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300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30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300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30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300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30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300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305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305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30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305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30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305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30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310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30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310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30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310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30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310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30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310</v>
          </cell>
          <cell r="O85">
            <v>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30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310</v>
          </cell>
          <cell r="O86">
            <v>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30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30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30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315</v>
          </cell>
          <cell r="O89">
            <v>30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30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315</v>
          </cell>
          <cell r="O90">
            <v>30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30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315</v>
          </cell>
          <cell r="O91">
            <v>30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30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315</v>
          </cell>
          <cell r="O92">
            <v>30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30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320</v>
          </cell>
          <cell r="O93">
            <v>30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370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370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370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421.32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421.32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421.32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481.32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45207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215</v>
      </c>
    </row>
    <row r="9" spans="1:3">
      <c r="A9" s="46" t="s">
        <v>450</v>
      </c>
      <c r="B9" s="201">
        <v>45212.514525462961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45207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24.2</v>
      </c>
      <c r="C3" s="198">
        <v>24.2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10.09624</v>
      </c>
      <c r="J3" s="21">
        <f>C3*E3/100</f>
        <v>5.645859999999999</v>
      </c>
      <c r="K3" s="21">
        <f>C3*F3/100</f>
        <v>7.2817800000000004</v>
      </c>
      <c r="L3" s="21">
        <f>C3*G3/100</f>
        <v>1.1761200000000001</v>
      </c>
      <c r="M3" s="158">
        <f>SUM(I3:L3)</f>
        <v>24.2</v>
      </c>
      <c r="N3" s="22"/>
      <c r="P3" s="37">
        <f t="shared" ref="P3:P34" si="1">I3</f>
        <v>10.09624</v>
      </c>
      <c r="Q3" s="37">
        <f t="shared" ref="Q3:Q34" si="2">J3</f>
        <v>5.645859999999999</v>
      </c>
      <c r="R3" s="37">
        <f t="shared" ref="R3:R34" si="3">K3</f>
        <v>7.2817800000000004</v>
      </c>
      <c r="S3" s="37">
        <f t="shared" ref="S3:S34" si="4">L3</f>
        <v>1.1761200000000001</v>
      </c>
      <c r="T3" s="37">
        <f>SUM(P3:S3)</f>
        <v>24.2</v>
      </c>
    </row>
    <row r="4" spans="1:20">
      <c r="A4" s="8" t="s">
        <v>46</v>
      </c>
      <c r="B4" s="198">
        <v>24.2</v>
      </c>
      <c r="C4" s="198">
        <v>24.2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10.09624</v>
      </c>
      <c r="J4" s="21">
        <f t="shared" ref="J4:J67" si="6">C4*E4/100</f>
        <v>5.645859999999999</v>
      </c>
      <c r="K4" s="21">
        <f t="shared" ref="K4:K67" si="7">C4*F4/100</f>
        <v>7.2817800000000004</v>
      </c>
      <c r="L4" s="21">
        <f t="shared" ref="L4:L67" si="8">C4*G4/100</f>
        <v>1.1761200000000001</v>
      </c>
      <c r="M4" s="159">
        <f t="shared" ref="M4:M67" si="9">SUM(I4:L4)</f>
        <v>24.2</v>
      </c>
      <c r="N4" s="22"/>
      <c r="P4" s="37">
        <f t="shared" si="1"/>
        <v>10.09624</v>
      </c>
      <c r="Q4" s="37">
        <f t="shared" si="2"/>
        <v>5.645859999999999</v>
      </c>
      <c r="R4" s="37">
        <f t="shared" si="3"/>
        <v>7.2817800000000004</v>
      </c>
      <c r="S4" s="37">
        <f t="shared" si="4"/>
        <v>1.1761200000000001</v>
      </c>
      <c r="T4" s="37">
        <f t="shared" ref="T4:T67" si="10">SUM(P4:S4)</f>
        <v>24.2</v>
      </c>
    </row>
    <row r="5" spans="1:20">
      <c r="A5" s="8" t="s">
        <v>47</v>
      </c>
      <c r="B5" s="198">
        <v>24.2</v>
      </c>
      <c r="C5" s="198">
        <v>24.2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10.09624</v>
      </c>
      <c r="J5" s="21">
        <f t="shared" si="6"/>
        <v>5.645859999999999</v>
      </c>
      <c r="K5" s="21">
        <f t="shared" si="7"/>
        <v>7.2817800000000004</v>
      </c>
      <c r="L5" s="21">
        <f t="shared" si="8"/>
        <v>1.1761200000000001</v>
      </c>
      <c r="M5" s="159">
        <f t="shared" si="9"/>
        <v>24.2</v>
      </c>
      <c r="N5" s="22"/>
      <c r="P5" s="37">
        <f t="shared" si="1"/>
        <v>10.09624</v>
      </c>
      <c r="Q5" s="37">
        <f t="shared" si="2"/>
        <v>5.645859999999999</v>
      </c>
      <c r="R5" s="37">
        <f t="shared" si="3"/>
        <v>7.2817800000000004</v>
      </c>
      <c r="S5" s="37">
        <f t="shared" si="4"/>
        <v>1.1761200000000001</v>
      </c>
      <c r="T5" s="37">
        <f t="shared" si="10"/>
        <v>24.2</v>
      </c>
    </row>
    <row r="6" spans="1:20">
      <c r="A6" s="8" t="s">
        <v>48</v>
      </c>
      <c r="B6" s="198">
        <v>24.2</v>
      </c>
      <c r="C6" s="198">
        <v>24.2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10.09624</v>
      </c>
      <c r="J6" s="21">
        <f t="shared" si="6"/>
        <v>5.645859999999999</v>
      </c>
      <c r="K6" s="21">
        <f t="shared" si="7"/>
        <v>7.2817800000000004</v>
      </c>
      <c r="L6" s="21">
        <f t="shared" si="8"/>
        <v>1.1761200000000001</v>
      </c>
      <c r="M6" s="159">
        <f t="shared" si="9"/>
        <v>24.2</v>
      </c>
      <c r="N6" s="22"/>
      <c r="P6" s="37">
        <f t="shared" si="1"/>
        <v>10.09624</v>
      </c>
      <c r="Q6" s="37">
        <f t="shared" si="2"/>
        <v>5.645859999999999</v>
      </c>
      <c r="R6" s="37">
        <f t="shared" si="3"/>
        <v>7.2817800000000004</v>
      </c>
      <c r="S6" s="37">
        <f t="shared" si="4"/>
        <v>1.1761200000000001</v>
      </c>
      <c r="T6" s="37">
        <f t="shared" si="10"/>
        <v>24.2</v>
      </c>
    </row>
    <row r="7" spans="1:20">
      <c r="A7" s="8" t="s">
        <v>49</v>
      </c>
      <c r="B7" s="198">
        <v>24.2</v>
      </c>
      <c r="C7" s="198">
        <v>24.2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10.09624</v>
      </c>
      <c r="J7" s="21">
        <f t="shared" si="6"/>
        <v>5.645859999999999</v>
      </c>
      <c r="K7" s="21">
        <f t="shared" si="7"/>
        <v>7.2817800000000004</v>
      </c>
      <c r="L7" s="21">
        <f t="shared" si="8"/>
        <v>1.1761200000000001</v>
      </c>
      <c r="M7" s="159">
        <f t="shared" si="9"/>
        <v>24.2</v>
      </c>
      <c r="N7" s="22"/>
      <c r="P7" s="37">
        <f t="shared" si="1"/>
        <v>10.09624</v>
      </c>
      <c r="Q7" s="37">
        <f t="shared" si="2"/>
        <v>5.645859999999999</v>
      </c>
      <c r="R7" s="37">
        <f t="shared" si="3"/>
        <v>7.2817800000000004</v>
      </c>
      <c r="S7" s="37">
        <f t="shared" si="4"/>
        <v>1.1761200000000001</v>
      </c>
      <c r="T7" s="37">
        <f t="shared" si="10"/>
        <v>24.2</v>
      </c>
    </row>
    <row r="8" spans="1:20">
      <c r="A8" s="8" t="s">
        <v>50</v>
      </c>
      <c r="B8" s="198">
        <v>24.2</v>
      </c>
      <c r="C8" s="198">
        <v>24.2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10.09624</v>
      </c>
      <c r="J8" s="21">
        <f t="shared" si="6"/>
        <v>5.645859999999999</v>
      </c>
      <c r="K8" s="21">
        <f t="shared" si="7"/>
        <v>7.2817800000000004</v>
      </c>
      <c r="L8" s="21">
        <f t="shared" si="8"/>
        <v>1.1761200000000001</v>
      </c>
      <c r="M8" s="159">
        <f t="shared" si="9"/>
        <v>24.2</v>
      </c>
      <c r="N8" s="22"/>
      <c r="P8" s="37">
        <f t="shared" si="1"/>
        <v>10.09624</v>
      </c>
      <c r="Q8" s="37">
        <f t="shared" si="2"/>
        <v>5.645859999999999</v>
      </c>
      <c r="R8" s="37">
        <f t="shared" si="3"/>
        <v>7.2817800000000004</v>
      </c>
      <c r="S8" s="37">
        <f t="shared" si="4"/>
        <v>1.1761200000000001</v>
      </c>
      <c r="T8" s="37">
        <f t="shared" si="10"/>
        <v>24.2</v>
      </c>
    </row>
    <row r="9" spans="1:20">
      <c r="A9" s="8" t="s">
        <v>51</v>
      </c>
      <c r="B9" s="198">
        <v>24.2</v>
      </c>
      <c r="C9" s="198">
        <v>24.2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10.09624</v>
      </c>
      <c r="J9" s="21">
        <f t="shared" si="6"/>
        <v>5.645859999999999</v>
      </c>
      <c r="K9" s="21">
        <f t="shared" si="7"/>
        <v>7.2817800000000004</v>
      </c>
      <c r="L9" s="21">
        <f t="shared" si="8"/>
        <v>1.1761200000000001</v>
      </c>
      <c r="M9" s="159">
        <f t="shared" si="9"/>
        <v>24.2</v>
      </c>
      <c r="N9" s="22"/>
      <c r="P9" s="37">
        <f t="shared" si="1"/>
        <v>10.09624</v>
      </c>
      <c r="Q9" s="37">
        <f t="shared" si="2"/>
        <v>5.645859999999999</v>
      </c>
      <c r="R9" s="37">
        <f t="shared" si="3"/>
        <v>7.2817800000000004</v>
      </c>
      <c r="S9" s="37">
        <f t="shared" si="4"/>
        <v>1.1761200000000001</v>
      </c>
      <c r="T9" s="37">
        <f t="shared" si="10"/>
        <v>24.2</v>
      </c>
    </row>
    <row r="10" spans="1:20">
      <c r="A10" s="8" t="s">
        <v>52</v>
      </c>
      <c r="B10" s="198">
        <v>24.2</v>
      </c>
      <c r="C10" s="198">
        <v>24.2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10.09624</v>
      </c>
      <c r="J10" s="21">
        <f t="shared" si="6"/>
        <v>5.645859999999999</v>
      </c>
      <c r="K10" s="21">
        <f t="shared" si="7"/>
        <v>7.2817800000000004</v>
      </c>
      <c r="L10" s="21">
        <f t="shared" si="8"/>
        <v>1.1761200000000001</v>
      </c>
      <c r="M10" s="159">
        <f t="shared" si="9"/>
        <v>24.2</v>
      </c>
      <c r="N10" s="22"/>
      <c r="P10" s="37">
        <f t="shared" si="1"/>
        <v>10.09624</v>
      </c>
      <c r="Q10" s="37">
        <f t="shared" si="2"/>
        <v>5.645859999999999</v>
      </c>
      <c r="R10" s="37">
        <f t="shared" si="3"/>
        <v>7.2817800000000004</v>
      </c>
      <c r="S10" s="37">
        <f t="shared" si="4"/>
        <v>1.1761200000000001</v>
      </c>
      <c r="T10" s="37">
        <f t="shared" si="10"/>
        <v>24.2</v>
      </c>
    </row>
    <row r="11" spans="1:20">
      <c r="A11" s="8" t="s">
        <v>53</v>
      </c>
      <c r="B11" s="198">
        <v>24.2</v>
      </c>
      <c r="C11" s="198">
        <v>24.2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10.09624</v>
      </c>
      <c r="J11" s="21">
        <f t="shared" si="6"/>
        <v>5.645859999999999</v>
      </c>
      <c r="K11" s="21">
        <f t="shared" si="7"/>
        <v>7.2817800000000004</v>
      </c>
      <c r="L11" s="21">
        <f t="shared" si="8"/>
        <v>1.1761200000000001</v>
      </c>
      <c r="M11" s="159">
        <f t="shared" si="9"/>
        <v>24.2</v>
      </c>
      <c r="N11" s="22"/>
      <c r="P11" s="37">
        <f t="shared" si="1"/>
        <v>10.09624</v>
      </c>
      <c r="Q11" s="37">
        <f t="shared" si="2"/>
        <v>5.645859999999999</v>
      </c>
      <c r="R11" s="37">
        <f t="shared" si="3"/>
        <v>7.2817800000000004</v>
      </c>
      <c r="S11" s="37">
        <f t="shared" si="4"/>
        <v>1.1761200000000001</v>
      </c>
      <c r="T11" s="37">
        <f t="shared" si="10"/>
        <v>24.2</v>
      </c>
    </row>
    <row r="12" spans="1:20">
      <c r="A12" s="8" t="s">
        <v>54</v>
      </c>
      <c r="B12" s="198">
        <v>24.2</v>
      </c>
      <c r="C12" s="198">
        <v>24.2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10.09624</v>
      </c>
      <c r="J12" s="21">
        <f t="shared" si="6"/>
        <v>5.645859999999999</v>
      </c>
      <c r="K12" s="21">
        <f t="shared" si="7"/>
        <v>7.2817800000000004</v>
      </c>
      <c r="L12" s="21">
        <f t="shared" si="8"/>
        <v>1.1761200000000001</v>
      </c>
      <c r="M12" s="159">
        <f t="shared" si="9"/>
        <v>24.2</v>
      </c>
      <c r="N12" s="22"/>
      <c r="P12" s="37">
        <f t="shared" si="1"/>
        <v>10.09624</v>
      </c>
      <c r="Q12" s="37">
        <f t="shared" si="2"/>
        <v>5.645859999999999</v>
      </c>
      <c r="R12" s="37">
        <f t="shared" si="3"/>
        <v>7.2817800000000004</v>
      </c>
      <c r="S12" s="37">
        <f t="shared" si="4"/>
        <v>1.1761200000000001</v>
      </c>
      <c r="T12" s="37">
        <f t="shared" si="10"/>
        <v>24.2</v>
      </c>
    </row>
    <row r="13" spans="1:20">
      <c r="A13" s="8" t="s">
        <v>55</v>
      </c>
      <c r="B13" s="198">
        <v>24.2</v>
      </c>
      <c r="C13" s="198">
        <v>24.2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10.09624</v>
      </c>
      <c r="J13" s="21">
        <f t="shared" si="6"/>
        <v>5.645859999999999</v>
      </c>
      <c r="K13" s="21">
        <f t="shared" si="7"/>
        <v>7.2817800000000004</v>
      </c>
      <c r="L13" s="21">
        <f t="shared" si="8"/>
        <v>1.1761200000000001</v>
      </c>
      <c r="M13" s="159">
        <f t="shared" si="9"/>
        <v>24.2</v>
      </c>
      <c r="N13" s="22"/>
      <c r="P13" s="37">
        <f t="shared" si="1"/>
        <v>10.09624</v>
      </c>
      <c r="Q13" s="37">
        <f t="shared" si="2"/>
        <v>5.645859999999999</v>
      </c>
      <c r="R13" s="37">
        <f t="shared" si="3"/>
        <v>7.2817800000000004</v>
      </c>
      <c r="S13" s="37">
        <f t="shared" si="4"/>
        <v>1.1761200000000001</v>
      </c>
      <c r="T13" s="37">
        <f t="shared" si="10"/>
        <v>24.2</v>
      </c>
    </row>
    <row r="14" spans="1:20">
      <c r="A14" s="8" t="s">
        <v>56</v>
      </c>
      <c r="B14" s="198">
        <v>24.2</v>
      </c>
      <c r="C14" s="198">
        <v>24.2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10.09624</v>
      </c>
      <c r="J14" s="21">
        <f t="shared" si="6"/>
        <v>5.645859999999999</v>
      </c>
      <c r="K14" s="21">
        <f t="shared" si="7"/>
        <v>7.2817800000000004</v>
      </c>
      <c r="L14" s="21">
        <f t="shared" si="8"/>
        <v>1.1761200000000001</v>
      </c>
      <c r="M14" s="159">
        <f t="shared" si="9"/>
        <v>24.2</v>
      </c>
      <c r="N14" s="22"/>
      <c r="P14" s="37">
        <f t="shared" si="1"/>
        <v>10.09624</v>
      </c>
      <c r="Q14" s="37">
        <f t="shared" si="2"/>
        <v>5.645859999999999</v>
      </c>
      <c r="R14" s="37">
        <f t="shared" si="3"/>
        <v>7.2817800000000004</v>
      </c>
      <c r="S14" s="37">
        <f t="shared" si="4"/>
        <v>1.1761200000000001</v>
      </c>
      <c r="T14" s="37">
        <f t="shared" si="10"/>
        <v>24.2</v>
      </c>
    </row>
    <row r="15" spans="1:20">
      <c r="A15" s="8" t="s">
        <v>57</v>
      </c>
      <c r="B15" s="198">
        <v>24.2</v>
      </c>
      <c r="C15" s="198">
        <v>24.2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10.09624</v>
      </c>
      <c r="J15" s="21">
        <f t="shared" si="6"/>
        <v>5.645859999999999</v>
      </c>
      <c r="K15" s="21">
        <f t="shared" si="7"/>
        <v>7.2817800000000004</v>
      </c>
      <c r="L15" s="21">
        <f t="shared" si="8"/>
        <v>1.1761200000000001</v>
      </c>
      <c r="M15" s="159">
        <f t="shared" si="9"/>
        <v>24.2</v>
      </c>
      <c r="N15" s="22"/>
      <c r="P15" s="37">
        <f t="shared" si="1"/>
        <v>10.09624</v>
      </c>
      <c r="Q15" s="37">
        <f t="shared" si="2"/>
        <v>5.645859999999999</v>
      </c>
      <c r="R15" s="37">
        <f t="shared" si="3"/>
        <v>7.2817800000000004</v>
      </c>
      <c r="S15" s="37">
        <f t="shared" si="4"/>
        <v>1.1761200000000001</v>
      </c>
      <c r="T15" s="37">
        <f t="shared" si="10"/>
        <v>24.2</v>
      </c>
    </row>
    <row r="16" spans="1:20">
      <c r="A16" s="8" t="s">
        <v>58</v>
      </c>
      <c r="B16" s="198">
        <v>24.2</v>
      </c>
      <c r="C16" s="198">
        <v>24.2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10.09624</v>
      </c>
      <c r="J16" s="21">
        <f t="shared" si="6"/>
        <v>5.645859999999999</v>
      </c>
      <c r="K16" s="21">
        <f t="shared" si="7"/>
        <v>7.2817800000000004</v>
      </c>
      <c r="L16" s="21">
        <f t="shared" si="8"/>
        <v>1.1761200000000001</v>
      </c>
      <c r="M16" s="159">
        <f t="shared" si="9"/>
        <v>24.2</v>
      </c>
      <c r="N16" s="22"/>
      <c r="P16" s="37">
        <f t="shared" si="1"/>
        <v>10.09624</v>
      </c>
      <c r="Q16" s="37">
        <f t="shared" si="2"/>
        <v>5.645859999999999</v>
      </c>
      <c r="R16" s="37">
        <f t="shared" si="3"/>
        <v>7.2817800000000004</v>
      </c>
      <c r="S16" s="37">
        <f t="shared" si="4"/>
        <v>1.1761200000000001</v>
      </c>
      <c r="T16" s="37">
        <f t="shared" si="10"/>
        <v>24.2</v>
      </c>
    </row>
    <row r="17" spans="1:20">
      <c r="A17" s="8" t="s">
        <v>59</v>
      </c>
      <c r="B17" s="198">
        <v>24.2</v>
      </c>
      <c r="C17" s="198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59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8">
        <v>23.5</v>
      </c>
      <c r="C18" s="198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59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8">
        <v>23.5</v>
      </c>
      <c r="C19" s="198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59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8">
        <v>23.5</v>
      </c>
      <c r="C20" s="198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59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8">
        <v>23.5</v>
      </c>
      <c r="C21" s="198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59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8">
        <v>23.5</v>
      </c>
      <c r="C22" s="198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59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8">
        <v>23.5</v>
      </c>
      <c r="C23" s="198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59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8">
        <v>23.5</v>
      </c>
      <c r="C24" s="198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59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8">
        <v>23.5</v>
      </c>
      <c r="C25" s="198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59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8">
        <v>23.5</v>
      </c>
      <c r="C26" s="198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59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8">
        <v>23.5</v>
      </c>
      <c r="C27" s="198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59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8">
        <v>23.5</v>
      </c>
      <c r="C28" s="198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59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8">
        <v>23.5</v>
      </c>
      <c r="C29" s="198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59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8">
        <v>23.5</v>
      </c>
      <c r="C30" s="198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59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8">
        <v>23.5</v>
      </c>
      <c r="C31" s="198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9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8">
        <v>23.5</v>
      </c>
      <c r="C32" s="198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9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8">
        <v>23.5</v>
      </c>
      <c r="C33" s="198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9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8">
        <v>23.5</v>
      </c>
      <c r="C34" s="198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59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8">
        <v>23.5</v>
      </c>
      <c r="C35" s="198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59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8">
        <v>23.5</v>
      </c>
      <c r="C36" s="198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59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8">
        <v>23.5</v>
      </c>
      <c r="C37" s="198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59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8">
        <v>23.5</v>
      </c>
      <c r="C38" s="198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59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8">
        <v>23.5</v>
      </c>
      <c r="C39" s="198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59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8">
        <v>23.5</v>
      </c>
      <c r="C40" s="198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9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8">
        <v>23.5</v>
      </c>
      <c r="C41" s="198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9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8">
        <v>23.5</v>
      </c>
      <c r="C42" s="198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9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8">
        <v>23.5</v>
      </c>
      <c r="C43" s="198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9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8">
        <v>23.5</v>
      </c>
      <c r="C44" s="198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9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8">
        <v>23.5</v>
      </c>
      <c r="C45" s="198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9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8">
        <v>23.5</v>
      </c>
      <c r="C46" s="198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9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8">
        <v>23.5</v>
      </c>
      <c r="C47" s="198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9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8">
        <v>23.5</v>
      </c>
      <c r="C48" s="198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9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8">
        <v>23.5</v>
      </c>
      <c r="C49" s="198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9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8">
        <v>23.5</v>
      </c>
      <c r="C50" s="198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9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8">
        <v>23.5</v>
      </c>
      <c r="C51" s="198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9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8">
        <v>23.5</v>
      </c>
      <c r="C52" s="198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9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23.5</v>
      </c>
      <c r="C82" s="198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9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8">
        <v>23.5</v>
      </c>
      <c r="C83" s="198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9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8">
        <v>23.5</v>
      </c>
      <c r="C84" s="198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9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8">
        <v>23.5</v>
      </c>
      <c r="C85" s="198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9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8">
        <v>23.5</v>
      </c>
      <c r="C86" s="198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9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8">
        <v>23.5</v>
      </c>
      <c r="C87" s="198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9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8">
        <v>23.5</v>
      </c>
      <c r="C88" s="198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9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8">
        <v>23.5</v>
      </c>
      <c r="C89" s="198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9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8">
        <v>23.5</v>
      </c>
      <c r="C90" s="198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9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8">
        <v>23.5</v>
      </c>
      <c r="C91" s="198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9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8">
        <v>23.5</v>
      </c>
      <c r="C92" s="198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9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8">
        <v>23.5</v>
      </c>
      <c r="C93" s="198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9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8">
        <v>23.5</v>
      </c>
      <c r="C94" s="198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9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8">
        <v>23.5</v>
      </c>
      <c r="C95" s="198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9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8">
        <v>23.5</v>
      </c>
      <c r="C96" s="198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9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8">
        <v>23.5</v>
      </c>
      <c r="C97" s="198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9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8">
        <v>23.5</v>
      </c>
      <c r="C98" s="198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9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171</v>
      </c>
      <c r="B99" s="20">
        <f t="shared" ref="B99:H99" si="27">SUM(B3:B98)/4000</f>
        <v>0.57387500000000002</v>
      </c>
      <c r="C99" s="20">
        <f t="shared" si="27"/>
        <v>0.5737000000000001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0.23934764000000019</v>
      </c>
      <c r="J99" s="160">
        <f t="shared" ref="J99:L99" si="28">SUM(J3:J98)/4000</f>
        <v>0.13384420999999988</v>
      </c>
      <c r="K99" s="160">
        <f t="shared" si="28"/>
        <v>0.17262632999999977</v>
      </c>
      <c r="L99" s="160">
        <f t="shared" si="28"/>
        <v>2.7881820000000029E-2</v>
      </c>
      <c r="M99" s="161">
        <f>SUM(M3:M98)/4000</f>
        <v>0.5737000000000001</v>
      </c>
      <c r="N99" s="23"/>
      <c r="P99" s="37">
        <f>SUM(P3:P98)/4000</f>
        <v>0.23934764000000019</v>
      </c>
      <c r="Q99" s="37">
        <f t="shared" ref="Q99:S99" si="29">SUM(Q3:Q98)/4000</f>
        <v>0.13384420999999988</v>
      </c>
      <c r="R99" s="37">
        <f t="shared" si="29"/>
        <v>0.17262632999999977</v>
      </c>
      <c r="S99" s="37">
        <f t="shared" si="29"/>
        <v>2.7881820000000029E-2</v>
      </c>
      <c r="T99" s="37">
        <f t="shared" si="26"/>
        <v>0.57369999999999999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535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150.4</v>
      </c>
      <c r="I3" s="53">
        <v>17.8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168.2</v>
      </c>
      <c r="V3" s="74">
        <v>-7.5</v>
      </c>
      <c r="W3">
        <v>150.4</v>
      </c>
      <c r="X3">
        <v>17.8</v>
      </c>
      <c r="Y3">
        <v>-7.5</v>
      </c>
      <c r="Z3">
        <v>0</v>
      </c>
      <c r="AA3">
        <v>0</v>
      </c>
    </row>
    <row r="4" spans="1:27">
      <c r="D4" t="s">
        <v>442</v>
      </c>
      <c r="F4" t="s">
        <v>441</v>
      </c>
      <c r="G4" t="s">
        <v>46</v>
      </c>
      <c r="H4" s="73">
        <v>132.35</v>
      </c>
      <c r="I4" s="46">
        <v>11.24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143.59</v>
      </c>
      <c r="V4" s="74">
        <v>-7.5</v>
      </c>
      <c r="W4">
        <v>132.35</v>
      </c>
      <c r="X4">
        <v>11.24</v>
      </c>
      <c r="Y4">
        <v>-7.5</v>
      </c>
      <c r="Z4">
        <v>0</v>
      </c>
      <c r="AA4">
        <v>0</v>
      </c>
    </row>
    <row r="5" spans="1:27">
      <c r="G5" t="s">
        <v>47</v>
      </c>
      <c r="H5" s="73">
        <v>118.82</v>
      </c>
      <c r="I5" s="46">
        <v>8.36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127.18</v>
      </c>
      <c r="V5" s="74">
        <v>-7.5</v>
      </c>
      <c r="W5">
        <v>118.82</v>
      </c>
      <c r="X5">
        <v>8.36</v>
      </c>
      <c r="Y5">
        <v>-7.5</v>
      </c>
      <c r="Z5">
        <v>0</v>
      </c>
      <c r="AA5">
        <v>0</v>
      </c>
    </row>
    <row r="6" spans="1:27">
      <c r="G6" t="s">
        <v>48</v>
      </c>
      <c r="H6" s="73">
        <v>121.74</v>
      </c>
      <c r="I6" s="46">
        <v>1.49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123.23</v>
      </c>
      <c r="V6" s="74">
        <v>-7.5</v>
      </c>
      <c r="W6">
        <v>121.74</v>
      </c>
      <c r="X6">
        <v>1.49</v>
      </c>
      <c r="Y6">
        <v>-7.5</v>
      </c>
      <c r="Z6">
        <v>0</v>
      </c>
      <c r="AA6">
        <v>0</v>
      </c>
    </row>
    <row r="7" spans="1:27">
      <c r="G7" t="s">
        <v>49</v>
      </c>
      <c r="H7" s="73">
        <v>109.01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109.01</v>
      </c>
      <c r="V7" s="74">
        <v>-7.5</v>
      </c>
      <c r="W7">
        <v>109.01</v>
      </c>
      <c r="X7">
        <v>0</v>
      </c>
      <c r="Y7">
        <v>-7.5</v>
      </c>
      <c r="Z7">
        <v>0</v>
      </c>
      <c r="AA7">
        <v>0</v>
      </c>
    </row>
    <row r="8" spans="1:27">
      <c r="G8" t="s">
        <v>50</v>
      </c>
      <c r="H8" s="73">
        <v>80.930000000000007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80.930000000000007</v>
      </c>
      <c r="V8" s="74">
        <v>-7.5</v>
      </c>
      <c r="W8">
        <v>80.930000000000007</v>
      </c>
      <c r="X8">
        <v>0</v>
      </c>
      <c r="Y8">
        <v>-7.5</v>
      </c>
      <c r="Z8">
        <v>0</v>
      </c>
      <c r="AA8">
        <v>0</v>
      </c>
    </row>
    <row r="9" spans="1:27">
      <c r="G9" t="s">
        <v>51</v>
      </c>
      <c r="H9" s="73">
        <v>32.24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32.24</v>
      </c>
      <c r="V9" s="74">
        <v>-7.5</v>
      </c>
      <c r="W9">
        <v>32.24</v>
      </c>
      <c r="X9">
        <v>0</v>
      </c>
      <c r="Y9">
        <v>-7.5</v>
      </c>
      <c r="Z9">
        <v>0</v>
      </c>
      <c r="AA9">
        <v>0</v>
      </c>
    </row>
    <row r="10" spans="1:27">
      <c r="G10" t="s">
        <v>52</v>
      </c>
      <c r="H10" s="73">
        <v>3.29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3.29</v>
      </c>
      <c r="V10" s="74">
        <v>-7.5</v>
      </c>
      <c r="W10">
        <v>3.29</v>
      </c>
      <c r="X10">
        <v>0</v>
      </c>
      <c r="Y10">
        <v>-7.5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-45</v>
      </c>
      <c r="Q11" s="46">
        <v>0</v>
      </c>
      <c r="R11" s="46">
        <v>0</v>
      </c>
      <c r="S11" s="74">
        <v>0</v>
      </c>
      <c r="U11" s="73">
        <v>0</v>
      </c>
      <c r="V11" s="74">
        <v>-52.5</v>
      </c>
      <c r="W11">
        <v>0</v>
      </c>
      <c r="X11">
        <v>0</v>
      </c>
      <c r="Y11">
        <v>-7.5</v>
      </c>
      <c r="Z11">
        <v>0</v>
      </c>
      <c r="AA11">
        <v>-45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-94</v>
      </c>
      <c r="Q12" s="46">
        <v>0</v>
      </c>
      <c r="R12" s="46">
        <v>0</v>
      </c>
      <c r="S12" s="74">
        <v>0</v>
      </c>
      <c r="U12" s="73">
        <v>0</v>
      </c>
      <c r="V12" s="74">
        <v>-101.5</v>
      </c>
      <c r="W12">
        <v>0</v>
      </c>
      <c r="X12">
        <v>0</v>
      </c>
      <c r="Y12">
        <v>-7.5</v>
      </c>
      <c r="Z12">
        <v>0</v>
      </c>
      <c r="AA12">
        <v>-94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-65</v>
      </c>
      <c r="Q13" s="46">
        <v>0</v>
      </c>
      <c r="R13" s="46">
        <v>0</v>
      </c>
      <c r="S13" s="74">
        <v>0</v>
      </c>
      <c r="U13" s="73">
        <v>0</v>
      </c>
      <c r="V13" s="74">
        <v>-72.5</v>
      </c>
      <c r="W13">
        <v>0</v>
      </c>
      <c r="X13">
        <v>0</v>
      </c>
      <c r="Y13">
        <v>-7.5</v>
      </c>
      <c r="Z13">
        <v>0</v>
      </c>
      <c r="AA13">
        <v>-65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-111</v>
      </c>
      <c r="Q14" s="46">
        <v>0</v>
      </c>
      <c r="R14" s="46">
        <v>0</v>
      </c>
      <c r="S14" s="74">
        <v>0</v>
      </c>
      <c r="U14" s="73">
        <v>0</v>
      </c>
      <c r="V14" s="74">
        <v>-118.5</v>
      </c>
      <c r="W14">
        <v>0</v>
      </c>
      <c r="X14">
        <v>0</v>
      </c>
      <c r="Y14">
        <v>-7.5</v>
      </c>
      <c r="Z14">
        <v>0</v>
      </c>
      <c r="AA14">
        <v>-111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-163</v>
      </c>
      <c r="Q15" s="46">
        <v>0</v>
      </c>
      <c r="R15" s="46">
        <v>0</v>
      </c>
      <c r="S15" s="74">
        <v>0</v>
      </c>
      <c r="U15" s="73">
        <v>0</v>
      </c>
      <c r="V15" s="74">
        <v>-170.5</v>
      </c>
      <c r="W15">
        <v>0</v>
      </c>
      <c r="X15">
        <v>0</v>
      </c>
      <c r="Y15">
        <v>-7.5</v>
      </c>
      <c r="Z15">
        <v>0</v>
      </c>
      <c r="AA15">
        <v>-163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-201</v>
      </c>
      <c r="Q16" s="46">
        <v>0</v>
      </c>
      <c r="R16" s="46">
        <v>0</v>
      </c>
      <c r="S16" s="74">
        <v>0</v>
      </c>
      <c r="U16" s="73">
        <v>0</v>
      </c>
      <c r="V16" s="74">
        <v>-208.5</v>
      </c>
      <c r="W16">
        <v>0</v>
      </c>
      <c r="X16">
        <v>0</v>
      </c>
      <c r="Y16">
        <v>-7.5</v>
      </c>
      <c r="Z16">
        <v>0</v>
      </c>
      <c r="AA16">
        <v>-201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</v>
      </c>
      <c r="P17" s="46">
        <v>-220</v>
      </c>
      <c r="Q17" s="46">
        <v>0</v>
      </c>
      <c r="R17" s="46">
        <v>0</v>
      </c>
      <c r="S17" s="74">
        <v>0</v>
      </c>
      <c r="U17" s="73">
        <v>0</v>
      </c>
      <c r="V17" s="74">
        <v>-242.5</v>
      </c>
      <c r="W17">
        <v>0</v>
      </c>
      <c r="X17">
        <v>-15</v>
      </c>
      <c r="Y17">
        <v>-7.5</v>
      </c>
      <c r="Z17">
        <v>0</v>
      </c>
      <c r="AA17">
        <v>-220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-40</v>
      </c>
      <c r="P18" s="46">
        <v>-237</v>
      </c>
      <c r="Q18" s="46">
        <v>0</v>
      </c>
      <c r="R18" s="46">
        <v>0</v>
      </c>
      <c r="S18" s="74">
        <v>0</v>
      </c>
      <c r="U18" s="73">
        <v>0</v>
      </c>
      <c r="V18" s="74">
        <v>-284.5</v>
      </c>
      <c r="W18">
        <v>0</v>
      </c>
      <c r="X18">
        <v>-40</v>
      </c>
      <c r="Y18">
        <v>-7.5</v>
      </c>
      <c r="Z18">
        <v>0</v>
      </c>
      <c r="AA18">
        <v>-237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-65</v>
      </c>
      <c r="P19" s="46">
        <v>-264</v>
      </c>
      <c r="Q19" s="46">
        <v>0</v>
      </c>
      <c r="R19" s="46">
        <v>0</v>
      </c>
      <c r="S19" s="74">
        <v>0</v>
      </c>
      <c r="U19" s="73">
        <v>0</v>
      </c>
      <c r="V19" s="74">
        <v>-336.5</v>
      </c>
      <c r="W19">
        <v>0</v>
      </c>
      <c r="X19">
        <v>-65</v>
      </c>
      <c r="Y19">
        <v>-7.5</v>
      </c>
      <c r="Z19">
        <v>0</v>
      </c>
      <c r="AA19">
        <v>-264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-80</v>
      </c>
      <c r="P20" s="46">
        <v>-277</v>
      </c>
      <c r="Q20" s="46">
        <v>0</v>
      </c>
      <c r="R20" s="46">
        <v>0</v>
      </c>
      <c r="S20" s="74">
        <v>0</v>
      </c>
      <c r="U20" s="73">
        <v>0</v>
      </c>
      <c r="V20" s="74">
        <v>-364.5</v>
      </c>
      <c r="W20">
        <v>0</v>
      </c>
      <c r="X20">
        <v>-80</v>
      </c>
      <c r="Y20">
        <v>-7.5</v>
      </c>
      <c r="Z20">
        <v>0</v>
      </c>
      <c r="AA20">
        <v>-277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-95</v>
      </c>
      <c r="P21" s="46">
        <v>-290</v>
      </c>
      <c r="Q21" s="46">
        <v>0</v>
      </c>
      <c r="R21" s="46">
        <v>0</v>
      </c>
      <c r="S21" s="74">
        <v>0</v>
      </c>
      <c r="U21" s="73">
        <v>0</v>
      </c>
      <c r="V21" s="74">
        <v>-392.5</v>
      </c>
      <c r="W21">
        <v>0</v>
      </c>
      <c r="X21">
        <v>-95</v>
      </c>
      <c r="Y21">
        <v>-7.5</v>
      </c>
      <c r="Z21">
        <v>0</v>
      </c>
      <c r="AA21">
        <v>-290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-95</v>
      </c>
      <c r="P22" s="46">
        <v>-288</v>
      </c>
      <c r="Q22" s="46">
        <v>0</v>
      </c>
      <c r="R22" s="46">
        <v>0</v>
      </c>
      <c r="S22" s="74">
        <v>0</v>
      </c>
      <c r="U22" s="73">
        <v>0</v>
      </c>
      <c r="V22" s="74">
        <v>-390.5</v>
      </c>
      <c r="W22">
        <v>0</v>
      </c>
      <c r="X22">
        <v>-95</v>
      </c>
      <c r="Y22">
        <v>-7.5</v>
      </c>
      <c r="Z22">
        <v>0</v>
      </c>
      <c r="AA22">
        <v>-288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-100</v>
      </c>
      <c r="P23" s="46">
        <v>-295</v>
      </c>
      <c r="Q23" s="46">
        <v>0</v>
      </c>
      <c r="R23" s="46">
        <v>0</v>
      </c>
      <c r="S23" s="74">
        <v>0</v>
      </c>
      <c r="U23" s="73">
        <v>0</v>
      </c>
      <c r="V23" s="74">
        <v>-402.5</v>
      </c>
      <c r="W23">
        <v>0</v>
      </c>
      <c r="X23">
        <v>-100</v>
      </c>
      <c r="Y23">
        <v>-7.5</v>
      </c>
      <c r="Z23">
        <v>0</v>
      </c>
      <c r="AA23">
        <v>-295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-95</v>
      </c>
      <c r="P24" s="46">
        <v>-301</v>
      </c>
      <c r="Q24" s="46">
        <v>0</v>
      </c>
      <c r="R24" s="46">
        <v>0</v>
      </c>
      <c r="S24" s="74">
        <v>0</v>
      </c>
      <c r="U24" s="73">
        <v>0</v>
      </c>
      <c r="V24" s="74">
        <v>-403.5</v>
      </c>
      <c r="W24">
        <v>0</v>
      </c>
      <c r="X24">
        <v>-95</v>
      </c>
      <c r="Y24">
        <v>-7.5</v>
      </c>
      <c r="Z24">
        <v>0</v>
      </c>
      <c r="AA24">
        <v>-301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-115</v>
      </c>
      <c r="P25" s="46">
        <v>-330</v>
      </c>
      <c r="Q25" s="46">
        <v>0</v>
      </c>
      <c r="R25" s="46">
        <v>0</v>
      </c>
      <c r="S25" s="74">
        <v>0</v>
      </c>
      <c r="U25" s="73">
        <v>0</v>
      </c>
      <c r="V25" s="74">
        <v>-452.5</v>
      </c>
      <c r="W25">
        <v>0</v>
      </c>
      <c r="X25">
        <v>-115</v>
      </c>
      <c r="Y25">
        <v>-7.5</v>
      </c>
      <c r="Z25">
        <v>0</v>
      </c>
      <c r="AA25">
        <v>-330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-135</v>
      </c>
      <c r="P26" s="46">
        <v>-359.99</v>
      </c>
      <c r="Q26" s="46">
        <v>0</v>
      </c>
      <c r="R26" s="46">
        <v>0</v>
      </c>
      <c r="S26" s="74">
        <v>0</v>
      </c>
      <c r="U26" s="73">
        <v>0</v>
      </c>
      <c r="V26" s="74">
        <v>-502.49</v>
      </c>
      <c r="W26">
        <v>0</v>
      </c>
      <c r="X26">
        <v>-135</v>
      </c>
      <c r="Y26">
        <v>-7.5</v>
      </c>
      <c r="Z26">
        <v>0</v>
      </c>
      <c r="AA26">
        <v>-359.99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-235</v>
      </c>
      <c r="P27" s="46">
        <v>-398</v>
      </c>
      <c r="Q27" s="46">
        <v>0</v>
      </c>
      <c r="R27" s="46">
        <v>0</v>
      </c>
      <c r="S27" s="74">
        <v>0</v>
      </c>
      <c r="U27" s="73">
        <v>0</v>
      </c>
      <c r="V27" s="74">
        <v>-640.5</v>
      </c>
      <c r="W27">
        <v>0</v>
      </c>
      <c r="X27">
        <v>-235</v>
      </c>
      <c r="Y27">
        <v>-7.5</v>
      </c>
      <c r="Z27">
        <v>0</v>
      </c>
      <c r="AA27">
        <v>-398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-275</v>
      </c>
      <c r="P28" s="46">
        <v>-460.99</v>
      </c>
      <c r="Q28" s="46">
        <v>0</v>
      </c>
      <c r="R28" s="46">
        <v>0</v>
      </c>
      <c r="S28" s="74">
        <v>0</v>
      </c>
      <c r="U28" s="73">
        <v>0</v>
      </c>
      <c r="V28" s="74">
        <v>-743.49</v>
      </c>
      <c r="W28">
        <v>0</v>
      </c>
      <c r="X28">
        <v>-275</v>
      </c>
      <c r="Y28">
        <v>-7.5</v>
      </c>
      <c r="Z28">
        <v>0</v>
      </c>
      <c r="AA28">
        <v>-460.99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-230</v>
      </c>
      <c r="P29" s="46">
        <v>-471</v>
      </c>
      <c r="Q29" s="46">
        <v>0</v>
      </c>
      <c r="R29" s="46">
        <v>0</v>
      </c>
      <c r="S29" s="74">
        <v>0</v>
      </c>
      <c r="U29" s="73">
        <v>0</v>
      </c>
      <c r="V29" s="74">
        <v>-708.5</v>
      </c>
      <c r="W29">
        <v>0</v>
      </c>
      <c r="X29">
        <v>-230</v>
      </c>
      <c r="Y29">
        <v>-7.5</v>
      </c>
      <c r="Z29">
        <v>0</v>
      </c>
      <c r="AA29">
        <v>-471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-240</v>
      </c>
      <c r="P30" s="46">
        <v>-494</v>
      </c>
      <c r="Q30" s="46">
        <v>0</v>
      </c>
      <c r="R30" s="46">
        <v>0</v>
      </c>
      <c r="S30" s="74">
        <v>0</v>
      </c>
      <c r="U30" s="73">
        <v>0</v>
      </c>
      <c r="V30" s="74">
        <v>-741.5</v>
      </c>
      <c r="W30">
        <v>0</v>
      </c>
      <c r="X30">
        <v>-240</v>
      </c>
      <c r="Y30">
        <v>-7.5</v>
      </c>
      <c r="Z30">
        <v>0</v>
      </c>
      <c r="AA30">
        <v>-494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-255</v>
      </c>
      <c r="P31" s="46">
        <v>-519</v>
      </c>
      <c r="Q31" s="46">
        <v>0</v>
      </c>
      <c r="R31" s="46">
        <v>0</v>
      </c>
      <c r="S31" s="74">
        <v>0</v>
      </c>
      <c r="U31" s="73">
        <v>0</v>
      </c>
      <c r="V31" s="74">
        <v>-781.5</v>
      </c>
      <c r="W31">
        <v>0</v>
      </c>
      <c r="X31">
        <v>-255</v>
      </c>
      <c r="Y31">
        <v>-7.5</v>
      </c>
      <c r="Z31">
        <v>0</v>
      </c>
      <c r="AA31">
        <v>-519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-245</v>
      </c>
      <c r="P32" s="46">
        <v>-508</v>
      </c>
      <c r="Q32" s="46">
        <v>0</v>
      </c>
      <c r="R32" s="46">
        <v>0</v>
      </c>
      <c r="S32" s="74">
        <v>0</v>
      </c>
      <c r="U32" s="73">
        <v>0</v>
      </c>
      <c r="V32" s="74">
        <v>-760.5</v>
      </c>
      <c r="W32">
        <v>0</v>
      </c>
      <c r="X32">
        <v>-245</v>
      </c>
      <c r="Y32">
        <v>-7.5</v>
      </c>
      <c r="Z32">
        <v>0</v>
      </c>
      <c r="AA32">
        <v>-508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2.2999999999999998</v>
      </c>
      <c r="N33" s="73">
        <v>0</v>
      </c>
      <c r="O33" s="46">
        <v>-255</v>
      </c>
      <c r="P33" s="46">
        <v>-518</v>
      </c>
      <c r="Q33" s="46">
        <v>0</v>
      </c>
      <c r="R33" s="46">
        <v>0</v>
      </c>
      <c r="S33" s="74">
        <v>0</v>
      </c>
      <c r="U33" s="73">
        <v>2.2999999999999998</v>
      </c>
      <c r="V33" s="74">
        <v>-780.5</v>
      </c>
      <c r="W33">
        <v>0</v>
      </c>
      <c r="X33">
        <v>-255</v>
      </c>
      <c r="Y33">
        <v>-7.5</v>
      </c>
      <c r="Z33">
        <v>2.2999999999999998</v>
      </c>
      <c r="AA33">
        <v>-518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4.83</v>
      </c>
      <c r="N34" s="73">
        <v>0</v>
      </c>
      <c r="O34" s="46">
        <v>-280</v>
      </c>
      <c r="P34" s="46">
        <v>-537</v>
      </c>
      <c r="Q34" s="46">
        <v>0</v>
      </c>
      <c r="R34" s="46">
        <v>0</v>
      </c>
      <c r="S34" s="74">
        <v>0</v>
      </c>
      <c r="U34" s="73">
        <v>4.83</v>
      </c>
      <c r="V34" s="74">
        <v>-824.5</v>
      </c>
      <c r="W34">
        <v>0</v>
      </c>
      <c r="X34">
        <v>-280</v>
      </c>
      <c r="Y34">
        <v>-7.5</v>
      </c>
      <c r="Z34">
        <v>4.83</v>
      </c>
      <c r="AA34">
        <v>-537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3.87</v>
      </c>
      <c r="N35" s="73">
        <v>0</v>
      </c>
      <c r="O35" s="46">
        <v>-340</v>
      </c>
      <c r="P35" s="46">
        <v>-525</v>
      </c>
      <c r="Q35" s="46">
        <v>0</v>
      </c>
      <c r="R35" s="46">
        <v>0</v>
      </c>
      <c r="S35" s="74">
        <v>0</v>
      </c>
      <c r="U35" s="73">
        <v>3.87</v>
      </c>
      <c r="V35" s="74">
        <v>-872.5</v>
      </c>
      <c r="W35">
        <v>0</v>
      </c>
      <c r="X35">
        <v>-340</v>
      </c>
      <c r="Y35">
        <v>-7.5</v>
      </c>
      <c r="Z35">
        <v>3.87</v>
      </c>
      <c r="AA35">
        <v>-525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-355</v>
      </c>
      <c r="P36" s="46">
        <v>-527</v>
      </c>
      <c r="Q36" s="46">
        <v>0</v>
      </c>
      <c r="R36" s="46">
        <v>0</v>
      </c>
      <c r="S36" s="74">
        <v>0</v>
      </c>
      <c r="U36" s="73">
        <v>4.83</v>
      </c>
      <c r="V36" s="74">
        <v>-889.5</v>
      </c>
      <c r="W36">
        <v>0</v>
      </c>
      <c r="X36">
        <v>-355</v>
      </c>
      <c r="Y36">
        <v>-7.5</v>
      </c>
      <c r="Z36">
        <v>4.83</v>
      </c>
      <c r="AA36">
        <v>-527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-380</v>
      </c>
      <c r="P37" s="46">
        <v>-549</v>
      </c>
      <c r="Q37" s="46">
        <v>0</v>
      </c>
      <c r="R37" s="46">
        <v>0</v>
      </c>
      <c r="S37" s="74">
        <v>0</v>
      </c>
      <c r="U37" s="73">
        <v>4.83</v>
      </c>
      <c r="V37" s="74">
        <v>-936.5</v>
      </c>
      <c r="W37">
        <v>0</v>
      </c>
      <c r="X37">
        <v>-380</v>
      </c>
      <c r="Y37">
        <v>-7.5</v>
      </c>
      <c r="Z37">
        <v>4.83</v>
      </c>
      <c r="AA37">
        <v>-549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-400</v>
      </c>
      <c r="P38" s="46">
        <v>-557</v>
      </c>
      <c r="Q38" s="46">
        <v>0</v>
      </c>
      <c r="R38" s="46">
        <v>0</v>
      </c>
      <c r="S38" s="74">
        <v>0</v>
      </c>
      <c r="U38" s="73">
        <v>4.83</v>
      </c>
      <c r="V38" s="74">
        <v>-964.5</v>
      </c>
      <c r="W38">
        <v>0</v>
      </c>
      <c r="X38">
        <v>-400</v>
      </c>
      <c r="Y38">
        <v>-7.5</v>
      </c>
      <c r="Z38">
        <v>4.83</v>
      </c>
      <c r="AA38">
        <v>-557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-405</v>
      </c>
      <c r="P39" s="46">
        <v>-550</v>
      </c>
      <c r="Q39" s="46">
        <v>0</v>
      </c>
      <c r="R39" s="46">
        <v>0</v>
      </c>
      <c r="S39" s="74">
        <v>0</v>
      </c>
      <c r="U39" s="73">
        <v>4.83</v>
      </c>
      <c r="V39" s="74">
        <v>-962.5</v>
      </c>
      <c r="W39">
        <v>0</v>
      </c>
      <c r="X39">
        <v>-405</v>
      </c>
      <c r="Y39">
        <v>-7.5</v>
      </c>
      <c r="Z39">
        <v>4.83</v>
      </c>
      <c r="AA39">
        <v>-550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3.38</v>
      </c>
      <c r="N40" s="73">
        <v>0</v>
      </c>
      <c r="O40" s="46">
        <v>-400</v>
      </c>
      <c r="P40" s="46">
        <v>-526</v>
      </c>
      <c r="Q40" s="46">
        <v>0</v>
      </c>
      <c r="R40" s="46">
        <v>0</v>
      </c>
      <c r="S40" s="74">
        <v>0</v>
      </c>
      <c r="U40" s="73">
        <v>3.38</v>
      </c>
      <c r="V40" s="74">
        <v>-933.5</v>
      </c>
      <c r="W40">
        <v>0</v>
      </c>
      <c r="X40">
        <v>-400</v>
      </c>
      <c r="Y40">
        <v>-7.5</v>
      </c>
      <c r="Z40">
        <v>3.38</v>
      </c>
      <c r="AA40">
        <v>-526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-400</v>
      </c>
      <c r="P41" s="46">
        <v>-499</v>
      </c>
      <c r="Q41" s="46">
        <v>0</v>
      </c>
      <c r="R41" s="46">
        <v>0</v>
      </c>
      <c r="S41" s="74">
        <v>0</v>
      </c>
      <c r="U41" s="73">
        <v>4.83</v>
      </c>
      <c r="V41" s="74">
        <v>-906.5</v>
      </c>
      <c r="W41">
        <v>0</v>
      </c>
      <c r="X41">
        <v>-400</v>
      </c>
      <c r="Y41">
        <v>-7.5</v>
      </c>
      <c r="Z41">
        <v>4.83</v>
      </c>
      <c r="AA41">
        <v>-499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3.87</v>
      </c>
      <c r="N42" s="73">
        <v>0</v>
      </c>
      <c r="O42" s="46">
        <v>-410</v>
      </c>
      <c r="P42" s="46">
        <v>-486</v>
      </c>
      <c r="Q42" s="46">
        <v>0</v>
      </c>
      <c r="R42" s="46">
        <v>0</v>
      </c>
      <c r="S42" s="74">
        <v>0</v>
      </c>
      <c r="U42" s="73">
        <v>3.87</v>
      </c>
      <c r="V42" s="74">
        <v>-903.5</v>
      </c>
      <c r="W42">
        <v>0</v>
      </c>
      <c r="X42">
        <v>-410</v>
      </c>
      <c r="Y42">
        <v>-7.5</v>
      </c>
      <c r="Z42">
        <v>3.87</v>
      </c>
      <c r="AA42">
        <v>-486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3.29</v>
      </c>
      <c r="N43" s="73">
        <v>0</v>
      </c>
      <c r="O43" s="46">
        <v>-396</v>
      </c>
      <c r="P43" s="46">
        <v>-400</v>
      </c>
      <c r="Q43" s="46">
        <v>0</v>
      </c>
      <c r="R43" s="46">
        <v>0</v>
      </c>
      <c r="S43" s="74">
        <v>0</v>
      </c>
      <c r="U43" s="73">
        <v>3.29</v>
      </c>
      <c r="V43" s="74">
        <v>-803.5</v>
      </c>
      <c r="W43">
        <v>0</v>
      </c>
      <c r="X43">
        <v>-396</v>
      </c>
      <c r="Y43">
        <v>-7.5</v>
      </c>
      <c r="Z43">
        <v>3.29</v>
      </c>
      <c r="AA43">
        <v>-400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4.83</v>
      </c>
      <c r="N44" s="73">
        <v>0</v>
      </c>
      <c r="O44" s="46">
        <v>-376</v>
      </c>
      <c r="P44" s="46">
        <v>-88</v>
      </c>
      <c r="Q44" s="46">
        <v>0</v>
      </c>
      <c r="R44" s="46">
        <v>0</v>
      </c>
      <c r="S44" s="74">
        <v>0</v>
      </c>
      <c r="U44" s="73">
        <v>4.83</v>
      </c>
      <c r="V44" s="74">
        <v>-471.5</v>
      </c>
      <c r="W44">
        <v>0</v>
      </c>
      <c r="X44">
        <v>-376</v>
      </c>
      <c r="Y44">
        <v>-7.5</v>
      </c>
      <c r="Z44">
        <v>4.83</v>
      </c>
      <c r="AA44">
        <v>-88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4.83</v>
      </c>
      <c r="N45" s="73">
        <v>0</v>
      </c>
      <c r="O45" s="46">
        <v>-361</v>
      </c>
      <c r="P45" s="46">
        <v>-72</v>
      </c>
      <c r="Q45" s="46">
        <v>0</v>
      </c>
      <c r="R45" s="46">
        <v>0</v>
      </c>
      <c r="S45" s="74">
        <v>0</v>
      </c>
      <c r="U45" s="73">
        <v>4.83</v>
      </c>
      <c r="V45" s="74">
        <v>-440.5</v>
      </c>
      <c r="W45">
        <v>0</v>
      </c>
      <c r="X45">
        <v>-361</v>
      </c>
      <c r="Y45">
        <v>-7.5</v>
      </c>
      <c r="Z45">
        <v>4.83</v>
      </c>
      <c r="AA45">
        <v>-72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1.45</v>
      </c>
      <c r="N46" s="73">
        <v>0</v>
      </c>
      <c r="O46" s="46">
        <v>-346</v>
      </c>
      <c r="P46" s="46">
        <v>-47</v>
      </c>
      <c r="Q46" s="46">
        <v>0</v>
      </c>
      <c r="R46" s="46">
        <v>0</v>
      </c>
      <c r="S46" s="74">
        <v>0</v>
      </c>
      <c r="U46" s="73">
        <v>1.45</v>
      </c>
      <c r="V46" s="74">
        <v>-400.5</v>
      </c>
      <c r="W46">
        <v>0</v>
      </c>
      <c r="X46">
        <v>-346</v>
      </c>
      <c r="Y46">
        <v>-7.5</v>
      </c>
      <c r="Z46">
        <v>1.45</v>
      </c>
      <c r="AA46">
        <v>-47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0.68</v>
      </c>
      <c r="N47" s="73">
        <v>0</v>
      </c>
      <c r="O47" s="46">
        <v>-336</v>
      </c>
      <c r="P47" s="46">
        <v>-34</v>
      </c>
      <c r="Q47" s="46">
        <v>0</v>
      </c>
      <c r="R47" s="46">
        <v>0</v>
      </c>
      <c r="S47" s="74">
        <v>0</v>
      </c>
      <c r="U47" s="73">
        <v>0.68</v>
      </c>
      <c r="V47" s="74">
        <v>-377.5</v>
      </c>
      <c r="W47">
        <v>0</v>
      </c>
      <c r="X47">
        <v>-336</v>
      </c>
      <c r="Y47">
        <v>-7.5</v>
      </c>
      <c r="Z47">
        <v>0.68</v>
      </c>
      <c r="AA47">
        <v>-34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2.13</v>
      </c>
      <c r="N48" s="73">
        <v>0</v>
      </c>
      <c r="O48" s="46">
        <v>-321</v>
      </c>
      <c r="P48" s="46">
        <v>-20</v>
      </c>
      <c r="Q48" s="46">
        <v>0</v>
      </c>
      <c r="R48" s="46">
        <v>0</v>
      </c>
      <c r="S48" s="74">
        <v>0</v>
      </c>
      <c r="U48" s="73">
        <v>2.13</v>
      </c>
      <c r="V48" s="74">
        <v>-348.5</v>
      </c>
      <c r="W48">
        <v>0</v>
      </c>
      <c r="X48">
        <v>-321</v>
      </c>
      <c r="Y48">
        <v>-7.5</v>
      </c>
      <c r="Z48">
        <v>2.13</v>
      </c>
      <c r="AA48">
        <v>-20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0.97</v>
      </c>
      <c r="N49" s="73">
        <v>0</v>
      </c>
      <c r="O49" s="46">
        <v>-316</v>
      </c>
      <c r="P49" s="46">
        <v>-14</v>
      </c>
      <c r="Q49" s="46">
        <v>0</v>
      </c>
      <c r="R49" s="46">
        <v>0</v>
      </c>
      <c r="S49" s="74">
        <v>0</v>
      </c>
      <c r="U49" s="73">
        <v>0.97</v>
      </c>
      <c r="V49" s="74">
        <v>-337.5</v>
      </c>
      <c r="W49">
        <v>0</v>
      </c>
      <c r="X49">
        <v>-316</v>
      </c>
      <c r="Y49">
        <v>-7.5</v>
      </c>
      <c r="Z49">
        <v>0.97</v>
      </c>
      <c r="AA49">
        <v>-14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3.38</v>
      </c>
      <c r="N50" s="73">
        <v>0</v>
      </c>
      <c r="O50" s="46">
        <v>-311</v>
      </c>
      <c r="P50" s="46">
        <v>-143.4</v>
      </c>
      <c r="Q50" s="46">
        <v>0</v>
      </c>
      <c r="R50" s="46">
        <v>0</v>
      </c>
      <c r="S50" s="74">
        <v>0</v>
      </c>
      <c r="U50" s="73">
        <v>3.38</v>
      </c>
      <c r="V50" s="74">
        <v>-461.9</v>
      </c>
      <c r="W50">
        <v>0</v>
      </c>
      <c r="X50">
        <v>-311</v>
      </c>
      <c r="Y50">
        <v>-7.5</v>
      </c>
      <c r="Z50">
        <v>3.38</v>
      </c>
      <c r="AA50">
        <v>-143.4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-315</v>
      </c>
      <c r="P51" s="46">
        <v>-318</v>
      </c>
      <c r="Q51" s="46">
        <v>0</v>
      </c>
      <c r="R51" s="46">
        <v>0</v>
      </c>
      <c r="S51" s="74">
        <v>0</v>
      </c>
      <c r="U51" s="73">
        <v>4.83</v>
      </c>
      <c r="V51" s="74">
        <v>-640.5</v>
      </c>
      <c r="W51">
        <v>0</v>
      </c>
      <c r="X51">
        <v>-315</v>
      </c>
      <c r="Y51">
        <v>-7.5</v>
      </c>
      <c r="Z51">
        <v>4.83</v>
      </c>
      <c r="AA51">
        <v>-318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3.29</v>
      </c>
      <c r="N52" s="73">
        <v>0</v>
      </c>
      <c r="O52" s="46">
        <v>-313</v>
      </c>
      <c r="P52" s="46">
        <v>-313</v>
      </c>
      <c r="Q52" s="46">
        <v>0</v>
      </c>
      <c r="R52" s="46">
        <v>0</v>
      </c>
      <c r="S52" s="74">
        <v>0</v>
      </c>
      <c r="U52" s="73">
        <v>3.29</v>
      </c>
      <c r="V52" s="74">
        <v>-633.5</v>
      </c>
      <c r="W52">
        <v>0</v>
      </c>
      <c r="X52">
        <v>-313</v>
      </c>
      <c r="Y52">
        <v>-7.5</v>
      </c>
      <c r="Z52">
        <v>3.29</v>
      </c>
      <c r="AA52">
        <v>-313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0.28999999999999998</v>
      </c>
      <c r="N53" s="73">
        <v>0</v>
      </c>
      <c r="O53" s="46">
        <v>-308</v>
      </c>
      <c r="P53" s="46">
        <v>-301</v>
      </c>
      <c r="Q53" s="46">
        <v>0</v>
      </c>
      <c r="R53" s="46">
        <v>0</v>
      </c>
      <c r="S53" s="74">
        <v>0</v>
      </c>
      <c r="U53" s="73">
        <v>0.28999999999999998</v>
      </c>
      <c r="V53" s="74">
        <v>-616.5</v>
      </c>
      <c r="W53">
        <v>0</v>
      </c>
      <c r="X53">
        <v>-308</v>
      </c>
      <c r="Y53">
        <v>-7.5</v>
      </c>
      <c r="Z53">
        <v>0.28999999999999998</v>
      </c>
      <c r="AA53">
        <v>-301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3.38</v>
      </c>
      <c r="N54" s="73">
        <v>0</v>
      </c>
      <c r="O54" s="46">
        <v>-308</v>
      </c>
      <c r="P54" s="46">
        <v>-313</v>
      </c>
      <c r="Q54" s="46">
        <v>0</v>
      </c>
      <c r="R54" s="46">
        <v>0</v>
      </c>
      <c r="S54" s="74">
        <v>0</v>
      </c>
      <c r="U54" s="73">
        <v>3.38</v>
      </c>
      <c r="V54" s="74">
        <v>-628.5</v>
      </c>
      <c r="W54">
        <v>0</v>
      </c>
      <c r="X54">
        <v>-308</v>
      </c>
      <c r="Y54">
        <v>-7.5</v>
      </c>
      <c r="Z54">
        <v>3.38</v>
      </c>
      <c r="AA54">
        <v>-313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3.38</v>
      </c>
      <c r="N55" s="73">
        <v>0</v>
      </c>
      <c r="O55" s="46">
        <v>-296.2</v>
      </c>
      <c r="P55" s="46">
        <v>-66</v>
      </c>
      <c r="Q55" s="46">
        <v>0</v>
      </c>
      <c r="R55" s="46">
        <v>0</v>
      </c>
      <c r="S55" s="74">
        <v>0</v>
      </c>
      <c r="U55" s="73">
        <v>3.38</v>
      </c>
      <c r="V55" s="74">
        <v>-369.7</v>
      </c>
      <c r="W55">
        <v>0</v>
      </c>
      <c r="X55">
        <v>-296.2</v>
      </c>
      <c r="Y55">
        <v>-7.5</v>
      </c>
      <c r="Z55">
        <v>3.38</v>
      </c>
      <c r="AA55">
        <v>-66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3.38</v>
      </c>
      <c r="N56" s="73">
        <v>0</v>
      </c>
      <c r="O56" s="46">
        <v>-251</v>
      </c>
      <c r="P56" s="46">
        <v>-83</v>
      </c>
      <c r="Q56" s="46">
        <v>0</v>
      </c>
      <c r="R56" s="46">
        <v>0</v>
      </c>
      <c r="S56" s="74">
        <v>0</v>
      </c>
      <c r="U56" s="73">
        <v>3.38</v>
      </c>
      <c r="V56" s="74">
        <v>-341.5</v>
      </c>
      <c r="W56">
        <v>0</v>
      </c>
      <c r="X56">
        <v>-251</v>
      </c>
      <c r="Y56">
        <v>-7.5</v>
      </c>
      <c r="Z56">
        <v>3.38</v>
      </c>
      <c r="AA56">
        <v>-83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2.3199999999999998</v>
      </c>
      <c r="N57" s="73">
        <v>0</v>
      </c>
      <c r="O57" s="46">
        <v>-346</v>
      </c>
      <c r="P57" s="46">
        <v>-105.1</v>
      </c>
      <c r="Q57" s="46">
        <v>0</v>
      </c>
      <c r="R57" s="46">
        <v>0</v>
      </c>
      <c r="S57" s="74">
        <v>0</v>
      </c>
      <c r="U57" s="73">
        <v>2.3199999999999998</v>
      </c>
      <c r="V57" s="74">
        <v>-458.6</v>
      </c>
      <c r="W57">
        <v>0</v>
      </c>
      <c r="X57">
        <v>-346</v>
      </c>
      <c r="Y57">
        <v>-7.5</v>
      </c>
      <c r="Z57">
        <v>2.3199999999999998</v>
      </c>
      <c r="AA57">
        <v>-105.1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0.1</v>
      </c>
      <c r="N58" s="73">
        <v>0</v>
      </c>
      <c r="O58" s="46">
        <v>-336</v>
      </c>
      <c r="P58" s="46">
        <v>-228.2</v>
      </c>
      <c r="Q58" s="46">
        <v>0</v>
      </c>
      <c r="R58" s="46">
        <v>0</v>
      </c>
      <c r="S58" s="74">
        <v>0</v>
      </c>
      <c r="U58" s="73">
        <v>0.1</v>
      </c>
      <c r="V58" s="74">
        <v>-571.70000000000005</v>
      </c>
      <c r="W58">
        <v>0</v>
      </c>
      <c r="X58">
        <v>-336</v>
      </c>
      <c r="Y58">
        <v>-7.5</v>
      </c>
      <c r="Z58">
        <v>0.1</v>
      </c>
      <c r="AA58">
        <v>-228.2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3.38</v>
      </c>
      <c r="N59" s="73">
        <v>0</v>
      </c>
      <c r="O59" s="46">
        <v>-325</v>
      </c>
      <c r="P59" s="46">
        <v>-296</v>
      </c>
      <c r="Q59" s="46">
        <v>0</v>
      </c>
      <c r="R59" s="46">
        <v>0</v>
      </c>
      <c r="S59" s="74">
        <v>0</v>
      </c>
      <c r="U59" s="73">
        <v>3.38</v>
      </c>
      <c r="V59" s="74">
        <v>-628.5</v>
      </c>
      <c r="W59">
        <v>0</v>
      </c>
      <c r="X59">
        <v>-325</v>
      </c>
      <c r="Y59">
        <v>-7.5</v>
      </c>
      <c r="Z59">
        <v>3.38</v>
      </c>
      <c r="AA59">
        <v>-296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-305</v>
      </c>
      <c r="P60" s="46">
        <v>-268</v>
      </c>
      <c r="Q60" s="46">
        <v>0</v>
      </c>
      <c r="R60" s="46">
        <v>0</v>
      </c>
      <c r="S60" s="74">
        <v>0</v>
      </c>
      <c r="U60" s="73">
        <v>4.83</v>
      </c>
      <c r="V60" s="74">
        <v>-580.5</v>
      </c>
      <c r="W60">
        <v>0</v>
      </c>
      <c r="X60">
        <v>-305</v>
      </c>
      <c r="Y60">
        <v>-7.5</v>
      </c>
      <c r="Z60">
        <v>4.83</v>
      </c>
      <c r="AA60">
        <v>-268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-285</v>
      </c>
      <c r="P61" s="46">
        <v>-253</v>
      </c>
      <c r="Q61" s="46">
        <v>0</v>
      </c>
      <c r="R61" s="46">
        <v>0</v>
      </c>
      <c r="S61" s="74">
        <v>0</v>
      </c>
      <c r="U61" s="73">
        <v>4.83</v>
      </c>
      <c r="V61" s="74">
        <v>-545.5</v>
      </c>
      <c r="W61">
        <v>0</v>
      </c>
      <c r="X61">
        <v>-285</v>
      </c>
      <c r="Y61">
        <v>-7.5</v>
      </c>
      <c r="Z61">
        <v>4.83</v>
      </c>
      <c r="AA61">
        <v>-253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4.83</v>
      </c>
      <c r="N62" s="73">
        <v>0</v>
      </c>
      <c r="O62" s="46">
        <v>-270</v>
      </c>
      <c r="P62" s="46">
        <v>-247</v>
      </c>
      <c r="Q62" s="46">
        <v>0</v>
      </c>
      <c r="R62" s="46">
        <v>0</v>
      </c>
      <c r="S62" s="74">
        <v>0</v>
      </c>
      <c r="U62" s="73">
        <v>4.83</v>
      </c>
      <c r="V62" s="74">
        <v>-524.5</v>
      </c>
      <c r="W62">
        <v>0</v>
      </c>
      <c r="X62">
        <v>-270</v>
      </c>
      <c r="Y62">
        <v>-7.5</v>
      </c>
      <c r="Z62">
        <v>4.83</v>
      </c>
      <c r="AA62">
        <v>-247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1.55</v>
      </c>
      <c r="N63" s="73">
        <v>0</v>
      </c>
      <c r="O63" s="46">
        <v>-200</v>
      </c>
      <c r="P63" s="46">
        <v>-199</v>
      </c>
      <c r="Q63" s="46">
        <v>0</v>
      </c>
      <c r="R63" s="46">
        <v>0</v>
      </c>
      <c r="S63" s="74">
        <v>0</v>
      </c>
      <c r="U63" s="73">
        <v>1.55</v>
      </c>
      <c r="V63" s="74">
        <v>-406.5</v>
      </c>
      <c r="W63">
        <v>0</v>
      </c>
      <c r="X63">
        <v>-200</v>
      </c>
      <c r="Y63">
        <v>-7.5</v>
      </c>
      <c r="Z63">
        <v>1.55</v>
      </c>
      <c r="AA63">
        <v>-199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3.19</v>
      </c>
      <c r="N64" s="73">
        <v>0</v>
      </c>
      <c r="O64" s="46">
        <v>-175</v>
      </c>
      <c r="P64" s="46">
        <v>-172</v>
      </c>
      <c r="Q64" s="46">
        <v>0</v>
      </c>
      <c r="R64" s="46">
        <v>0</v>
      </c>
      <c r="S64" s="74">
        <v>0</v>
      </c>
      <c r="U64" s="73">
        <v>3.19</v>
      </c>
      <c r="V64" s="74">
        <v>-354.5</v>
      </c>
      <c r="W64">
        <v>0</v>
      </c>
      <c r="X64">
        <v>-175</v>
      </c>
      <c r="Y64">
        <v>-7.5</v>
      </c>
      <c r="Z64">
        <v>3.19</v>
      </c>
      <c r="AA64">
        <v>-172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3.67</v>
      </c>
      <c r="N65" s="73">
        <v>0</v>
      </c>
      <c r="O65" s="46">
        <v>-165</v>
      </c>
      <c r="P65" s="46">
        <v>-180</v>
      </c>
      <c r="Q65" s="46">
        <v>0</v>
      </c>
      <c r="R65" s="46">
        <v>0</v>
      </c>
      <c r="S65" s="74">
        <v>0</v>
      </c>
      <c r="U65" s="73">
        <v>3.67</v>
      </c>
      <c r="V65" s="74">
        <v>-352.5</v>
      </c>
      <c r="W65">
        <v>0</v>
      </c>
      <c r="X65">
        <v>-165</v>
      </c>
      <c r="Y65">
        <v>-7.5</v>
      </c>
      <c r="Z65">
        <v>3.67</v>
      </c>
      <c r="AA65">
        <v>-180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4.83</v>
      </c>
      <c r="N66" s="73">
        <v>0</v>
      </c>
      <c r="O66" s="46">
        <v>-150</v>
      </c>
      <c r="P66" s="46">
        <v>-167</v>
      </c>
      <c r="Q66" s="46">
        <v>0</v>
      </c>
      <c r="R66" s="46">
        <v>0</v>
      </c>
      <c r="S66" s="74">
        <v>0</v>
      </c>
      <c r="U66" s="73">
        <v>4.83</v>
      </c>
      <c r="V66" s="74">
        <v>-324.5</v>
      </c>
      <c r="W66">
        <v>0</v>
      </c>
      <c r="X66">
        <v>-150</v>
      </c>
      <c r="Y66">
        <v>-7.5</v>
      </c>
      <c r="Z66">
        <v>4.83</v>
      </c>
      <c r="AA66">
        <v>-167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3.38</v>
      </c>
      <c r="N67" s="73">
        <v>0</v>
      </c>
      <c r="O67" s="46">
        <v>-125</v>
      </c>
      <c r="P67" s="46">
        <v>-151</v>
      </c>
      <c r="Q67" s="46">
        <v>0</v>
      </c>
      <c r="R67" s="46">
        <v>0</v>
      </c>
      <c r="S67" s="74">
        <v>0</v>
      </c>
      <c r="U67" s="73">
        <v>3.38</v>
      </c>
      <c r="V67" s="74">
        <v>-283.5</v>
      </c>
      <c r="W67">
        <v>0</v>
      </c>
      <c r="X67">
        <v>-125</v>
      </c>
      <c r="Y67">
        <v>-7.5</v>
      </c>
      <c r="Z67">
        <v>3.38</v>
      </c>
      <c r="AA67">
        <v>-151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4.83</v>
      </c>
      <c r="N68" s="73">
        <v>0</v>
      </c>
      <c r="O68" s="46">
        <v>-95</v>
      </c>
      <c r="P68" s="46">
        <v>-130</v>
      </c>
      <c r="Q68" s="46">
        <v>0</v>
      </c>
      <c r="R68" s="46">
        <v>0</v>
      </c>
      <c r="S68" s="74">
        <v>0</v>
      </c>
      <c r="U68" s="73">
        <v>4.83</v>
      </c>
      <c r="V68" s="74">
        <v>-232.5</v>
      </c>
      <c r="W68">
        <v>0</v>
      </c>
      <c r="X68">
        <v>-95</v>
      </c>
      <c r="Y68">
        <v>-7.5</v>
      </c>
      <c r="Z68">
        <v>4.83</v>
      </c>
      <c r="AA68">
        <v>-130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-60</v>
      </c>
      <c r="P69" s="46">
        <v>-106</v>
      </c>
      <c r="Q69" s="46">
        <v>0</v>
      </c>
      <c r="R69" s="46">
        <v>0</v>
      </c>
      <c r="S69" s="74">
        <v>0</v>
      </c>
      <c r="U69" s="73">
        <v>0</v>
      </c>
      <c r="V69" s="74">
        <v>-173.5</v>
      </c>
      <c r="W69">
        <v>0</v>
      </c>
      <c r="X69">
        <v>-60</v>
      </c>
      <c r="Y69">
        <v>-7.5</v>
      </c>
      <c r="Z69">
        <v>0</v>
      </c>
      <c r="AA69">
        <v>-106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-20</v>
      </c>
      <c r="P70" s="46">
        <v>-76</v>
      </c>
      <c r="Q70" s="46">
        <v>0</v>
      </c>
      <c r="R70" s="46">
        <v>0</v>
      </c>
      <c r="S70" s="74">
        <v>0</v>
      </c>
      <c r="U70" s="73">
        <v>0</v>
      </c>
      <c r="V70" s="74">
        <v>-103.5</v>
      </c>
      <c r="W70">
        <v>0</v>
      </c>
      <c r="X70">
        <v>-20</v>
      </c>
      <c r="Y70">
        <v>-7.5</v>
      </c>
      <c r="Z70">
        <v>0</v>
      </c>
      <c r="AA70">
        <v>-76</v>
      </c>
    </row>
    <row r="71" spans="7:27">
      <c r="G71" t="s">
        <v>113</v>
      </c>
      <c r="H71" s="73">
        <v>17.04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17.04</v>
      </c>
      <c r="V71" s="74">
        <v>-7.5</v>
      </c>
      <c r="W71">
        <v>17.04</v>
      </c>
      <c r="X71">
        <v>0</v>
      </c>
      <c r="Y71">
        <v>-7.5</v>
      </c>
      <c r="Z71">
        <v>0</v>
      </c>
      <c r="AA71">
        <v>0</v>
      </c>
    </row>
    <row r="72" spans="7:27">
      <c r="G72" t="s">
        <v>114</v>
      </c>
      <c r="H72" s="73">
        <v>83.05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83.05</v>
      </c>
      <c r="V72" s="74">
        <v>-7.5</v>
      </c>
      <c r="W72">
        <v>83.05</v>
      </c>
      <c r="X72">
        <v>0</v>
      </c>
      <c r="Y72">
        <v>-7.5</v>
      </c>
      <c r="Z72">
        <v>0</v>
      </c>
      <c r="AA72">
        <v>0</v>
      </c>
    </row>
    <row r="73" spans="7:27">
      <c r="G73" t="s">
        <v>115</v>
      </c>
      <c r="H73" s="73">
        <v>61.98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61.98</v>
      </c>
      <c r="V73" s="74">
        <v>-7.5</v>
      </c>
      <c r="W73">
        <v>61.98</v>
      </c>
      <c r="X73">
        <v>0</v>
      </c>
      <c r="Y73">
        <v>-7.5</v>
      </c>
      <c r="Z73">
        <v>0</v>
      </c>
      <c r="AA73">
        <v>0</v>
      </c>
    </row>
    <row r="74" spans="7:27">
      <c r="G74" t="s">
        <v>116</v>
      </c>
      <c r="H74" s="73">
        <v>107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107</v>
      </c>
      <c r="V74" s="74">
        <v>-7.5</v>
      </c>
      <c r="W74">
        <v>107</v>
      </c>
      <c r="X74">
        <v>0</v>
      </c>
      <c r="Y74">
        <v>-7.5</v>
      </c>
      <c r="Z74">
        <v>0</v>
      </c>
      <c r="AA74">
        <v>0</v>
      </c>
    </row>
    <row r="75" spans="7:27">
      <c r="G75" t="s">
        <v>117</v>
      </c>
      <c r="H75" s="73">
        <v>78.16</v>
      </c>
      <c r="I75" s="46">
        <v>4.03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82.19</v>
      </c>
      <c r="V75" s="74">
        <v>-7.5</v>
      </c>
      <c r="W75">
        <v>78.16</v>
      </c>
      <c r="X75">
        <v>4.03</v>
      </c>
      <c r="Y75">
        <v>-7.5</v>
      </c>
      <c r="Z75">
        <v>0</v>
      </c>
      <c r="AA75">
        <v>0</v>
      </c>
    </row>
    <row r="76" spans="7:27">
      <c r="G76" t="s">
        <v>118</v>
      </c>
      <c r="H76" s="73">
        <v>67.69</v>
      </c>
      <c r="I76" s="46">
        <v>8.4700000000000006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76.16</v>
      </c>
      <c r="V76" s="74">
        <v>-7.5</v>
      </c>
      <c r="W76">
        <v>67.69</v>
      </c>
      <c r="X76">
        <v>8.4700000000000006</v>
      </c>
      <c r="Y76">
        <v>-7.5</v>
      </c>
      <c r="Z76">
        <v>0</v>
      </c>
      <c r="AA76">
        <v>0</v>
      </c>
    </row>
    <row r="77" spans="7:27">
      <c r="G77" t="s">
        <v>119</v>
      </c>
      <c r="H77" s="73">
        <v>61.53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61.53</v>
      </c>
      <c r="V77" s="74">
        <v>-7.5</v>
      </c>
      <c r="W77">
        <v>61.53</v>
      </c>
      <c r="X77">
        <v>0</v>
      </c>
      <c r="Y77">
        <v>-7.5</v>
      </c>
      <c r="Z77">
        <v>0</v>
      </c>
      <c r="AA77">
        <v>0</v>
      </c>
    </row>
    <row r="78" spans="7:27">
      <c r="G78" t="s">
        <v>120</v>
      </c>
      <c r="H78" s="73">
        <v>38.76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38.76</v>
      </c>
      <c r="V78" s="74">
        <v>-7.5</v>
      </c>
      <c r="W78">
        <v>38.76</v>
      </c>
      <c r="X78">
        <v>0</v>
      </c>
      <c r="Y78">
        <v>-7.5</v>
      </c>
      <c r="Z78">
        <v>0</v>
      </c>
      <c r="AA78">
        <v>0</v>
      </c>
    </row>
    <row r="79" spans="7:27">
      <c r="G79" t="s">
        <v>121</v>
      </c>
      <c r="H79" s="73">
        <v>15.79</v>
      </c>
      <c r="I79" s="46">
        <v>0</v>
      </c>
      <c r="J79" s="46">
        <v>0</v>
      </c>
      <c r="K79" s="46">
        <v>0</v>
      </c>
      <c r="L79" s="46">
        <v>0</v>
      </c>
      <c r="M79" s="74">
        <v>1.1200000000000001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16.91</v>
      </c>
      <c r="V79" s="74">
        <v>-7.5</v>
      </c>
      <c r="W79">
        <v>15.79</v>
      </c>
      <c r="X79">
        <v>0</v>
      </c>
      <c r="Y79">
        <v>-7.5</v>
      </c>
      <c r="Z79">
        <v>1.1200000000000001</v>
      </c>
      <c r="AA79">
        <v>0</v>
      </c>
    </row>
    <row r="80" spans="7:27">
      <c r="G80" t="s">
        <v>122</v>
      </c>
      <c r="H80" s="73">
        <v>3.19</v>
      </c>
      <c r="I80" s="46">
        <v>0</v>
      </c>
      <c r="J80" s="46">
        <v>0</v>
      </c>
      <c r="K80" s="46">
        <v>0</v>
      </c>
      <c r="L80" s="46">
        <v>0</v>
      </c>
      <c r="M80" s="74">
        <v>0.64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3.83</v>
      </c>
      <c r="V80" s="74">
        <v>-7.5</v>
      </c>
      <c r="W80">
        <v>3.19</v>
      </c>
      <c r="X80">
        <v>0</v>
      </c>
      <c r="Y80">
        <v>-7.5</v>
      </c>
      <c r="Z80">
        <v>0.64</v>
      </c>
      <c r="AA80">
        <v>0</v>
      </c>
    </row>
    <row r="81" spans="7:27">
      <c r="G81" t="s">
        <v>123</v>
      </c>
      <c r="H81" s="73">
        <v>3.52</v>
      </c>
      <c r="I81" s="46">
        <v>0</v>
      </c>
      <c r="J81" s="46">
        <v>0</v>
      </c>
      <c r="K81" s="46">
        <v>0</v>
      </c>
      <c r="L81" s="46">
        <v>0</v>
      </c>
      <c r="M81" s="74">
        <v>1.26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4.78</v>
      </c>
      <c r="V81" s="74">
        <v>-7.5</v>
      </c>
      <c r="W81">
        <v>3.52</v>
      </c>
      <c r="X81">
        <v>0</v>
      </c>
      <c r="Y81">
        <v>-7.5</v>
      </c>
      <c r="Z81">
        <v>1.26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1.44</v>
      </c>
      <c r="N82" s="73">
        <v>0</v>
      </c>
      <c r="O82" s="46">
        <v>0</v>
      </c>
      <c r="P82" s="46">
        <v>-22</v>
      </c>
      <c r="Q82" s="46">
        <v>0</v>
      </c>
      <c r="R82" s="46">
        <v>0</v>
      </c>
      <c r="S82" s="74">
        <v>0</v>
      </c>
      <c r="U82" s="73">
        <v>1.44</v>
      </c>
      <c r="V82" s="74">
        <v>-29.5</v>
      </c>
      <c r="W82">
        <v>0</v>
      </c>
      <c r="X82">
        <v>0</v>
      </c>
      <c r="Y82">
        <v>-7.5</v>
      </c>
      <c r="Z82">
        <v>1.44</v>
      </c>
      <c r="AA82">
        <v>-22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1.57</v>
      </c>
      <c r="N83" s="73">
        <v>0</v>
      </c>
      <c r="O83" s="46">
        <v>0</v>
      </c>
      <c r="P83" s="46">
        <v>-59</v>
      </c>
      <c r="Q83" s="46">
        <v>0</v>
      </c>
      <c r="R83" s="46">
        <v>0</v>
      </c>
      <c r="S83" s="74">
        <v>0</v>
      </c>
      <c r="U83" s="73">
        <v>1.57</v>
      </c>
      <c r="V83" s="74">
        <v>-66.5</v>
      </c>
      <c r="W83">
        <v>0</v>
      </c>
      <c r="X83">
        <v>0</v>
      </c>
      <c r="Y83">
        <v>-7.5</v>
      </c>
      <c r="Z83">
        <v>1.57</v>
      </c>
      <c r="AA83">
        <v>-59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1.6</v>
      </c>
      <c r="N84" s="73">
        <v>0</v>
      </c>
      <c r="O84" s="46">
        <v>0</v>
      </c>
      <c r="P84" s="46">
        <v>-63</v>
      </c>
      <c r="Q84" s="46">
        <v>0</v>
      </c>
      <c r="R84" s="46">
        <v>0</v>
      </c>
      <c r="S84" s="74">
        <v>0</v>
      </c>
      <c r="U84" s="73">
        <v>1.6</v>
      </c>
      <c r="V84" s="74">
        <v>-70.5</v>
      </c>
      <c r="W84">
        <v>0</v>
      </c>
      <c r="X84">
        <v>0</v>
      </c>
      <c r="Y84">
        <v>-7.5</v>
      </c>
      <c r="Z84">
        <v>1.6</v>
      </c>
      <c r="AA84">
        <v>-63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1.58</v>
      </c>
      <c r="N85" s="73">
        <v>0</v>
      </c>
      <c r="O85" s="46">
        <v>0</v>
      </c>
      <c r="P85" s="46">
        <v>-19</v>
      </c>
      <c r="Q85" s="46">
        <v>0</v>
      </c>
      <c r="R85" s="46">
        <v>0</v>
      </c>
      <c r="S85" s="74">
        <v>0</v>
      </c>
      <c r="U85" s="73">
        <v>1.58</v>
      </c>
      <c r="V85" s="74">
        <v>-26.5</v>
      </c>
      <c r="W85">
        <v>0</v>
      </c>
      <c r="X85">
        <v>0</v>
      </c>
      <c r="Y85">
        <v>-7.5</v>
      </c>
      <c r="Z85">
        <v>1.58</v>
      </c>
      <c r="AA85">
        <v>-19</v>
      </c>
    </row>
    <row r="86" spans="7:27">
      <c r="G86" t="s">
        <v>128</v>
      </c>
      <c r="H86" s="73">
        <v>1.47</v>
      </c>
      <c r="I86" s="46">
        <v>0</v>
      </c>
      <c r="J86" s="46">
        <v>0</v>
      </c>
      <c r="K86" s="46">
        <v>0</v>
      </c>
      <c r="L86" s="46">
        <v>0</v>
      </c>
      <c r="M86" s="74">
        <v>1.47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2.94</v>
      </c>
      <c r="V86" s="74">
        <v>-7.5</v>
      </c>
      <c r="W86">
        <v>1.47</v>
      </c>
      <c r="X86">
        <v>0</v>
      </c>
      <c r="Y86">
        <v>-7.5</v>
      </c>
      <c r="Z86">
        <v>1.47</v>
      </c>
      <c r="AA86">
        <v>0</v>
      </c>
    </row>
    <row r="87" spans="7:27">
      <c r="G87" t="s">
        <v>129</v>
      </c>
      <c r="H87" s="73">
        <v>24.21</v>
      </c>
      <c r="I87" s="46">
        <v>0</v>
      </c>
      <c r="J87" s="46">
        <v>0</v>
      </c>
      <c r="K87" s="46">
        <v>0</v>
      </c>
      <c r="L87" s="46">
        <v>0</v>
      </c>
      <c r="M87" s="74">
        <v>1.54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25.75</v>
      </c>
      <c r="V87" s="74">
        <v>-7.5</v>
      </c>
      <c r="W87">
        <v>24.21</v>
      </c>
      <c r="X87">
        <v>0</v>
      </c>
      <c r="Y87">
        <v>-7.5</v>
      </c>
      <c r="Z87">
        <v>1.54</v>
      </c>
      <c r="AA87">
        <v>0</v>
      </c>
    </row>
    <row r="88" spans="7:27">
      <c r="G88" t="s">
        <v>130</v>
      </c>
      <c r="H88" s="73">
        <v>38.11</v>
      </c>
      <c r="I88" s="46">
        <v>0</v>
      </c>
      <c r="J88" s="46">
        <v>0</v>
      </c>
      <c r="K88" s="46">
        <v>0</v>
      </c>
      <c r="L88" s="46">
        <v>0</v>
      </c>
      <c r="M88" s="74">
        <v>1.54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39.65</v>
      </c>
      <c r="V88" s="74">
        <v>-7.5</v>
      </c>
      <c r="W88">
        <v>38.11</v>
      </c>
      <c r="X88">
        <v>0</v>
      </c>
      <c r="Y88">
        <v>-7.5</v>
      </c>
      <c r="Z88">
        <v>1.54</v>
      </c>
      <c r="AA88">
        <v>0</v>
      </c>
    </row>
    <row r="89" spans="7:27">
      <c r="G89" t="s">
        <v>131</v>
      </c>
      <c r="H89" s="73">
        <v>50.42</v>
      </c>
      <c r="I89" s="46">
        <v>0</v>
      </c>
      <c r="J89" s="46">
        <v>0</v>
      </c>
      <c r="K89" s="46">
        <v>0</v>
      </c>
      <c r="L89" s="46">
        <v>0</v>
      </c>
      <c r="M89" s="74">
        <v>1.57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51.99</v>
      </c>
      <c r="V89" s="74">
        <v>-7.5</v>
      </c>
      <c r="W89">
        <v>50.42</v>
      </c>
      <c r="X89">
        <v>0</v>
      </c>
      <c r="Y89">
        <v>-7.5</v>
      </c>
      <c r="Z89">
        <v>1.57</v>
      </c>
      <c r="AA89">
        <v>0</v>
      </c>
    </row>
    <row r="90" spans="7:27">
      <c r="G90" t="s">
        <v>132</v>
      </c>
      <c r="H90" s="73">
        <v>78.97</v>
      </c>
      <c r="I90" s="46">
        <v>0</v>
      </c>
      <c r="J90" s="46">
        <v>0</v>
      </c>
      <c r="K90" s="46">
        <v>0</v>
      </c>
      <c r="L90" s="46">
        <v>0</v>
      </c>
      <c r="M90" s="74">
        <v>1.03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80</v>
      </c>
      <c r="V90" s="74">
        <v>-7.5</v>
      </c>
      <c r="W90">
        <v>78.97</v>
      </c>
      <c r="X90">
        <v>0</v>
      </c>
      <c r="Y90">
        <v>-7.5</v>
      </c>
      <c r="Z90">
        <v>1.03</v>
      </c>
      <c r="AA90">
        <v>0</v>
      </c>
    </row>
    <row r="91" spans="7:27">
      <c r="G91" t="s">
        <v>133</v>
      </c>
      <c r="H91" s="73">
        <v>174.84</v>
      </c>
      <c r="I91" s="46">
        <v>23.57</v>
      </c>
      <c r="J91" s="46">
        <v>0</v>
      </c>
      <c r="K91" s="46">
        <v>0</v>
      </c>
      <c r="L91" s="46">
        <v>0</v>
      </c>
      <c r="M91" s="74">
        <v>1.24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199.65</v>
      </c>
      <c r="V91" s="74">
        <v>-7.5</v>
      </c>
      <c r="W91">
        <v>174.84</v>
      </c>
      <c r="X91">
        <v>23.57</v>
      </c>
      <c r="Y91">
        <v>-7.5</v>
      </c>
      <c r="Z91">
        <v>1.24</v>
      </c>
      <c r="AA91">
        <v>0</v>
      </c>
    </row>
    <row r="92" spans="7:27">
      <c r="G92" t="s">
        <v>134</v>
      </c>
      <c r="H92" s="73">
        <v>184.23</v>
      </c>
      <c r="I92" s="46">
        <v>29.68</v>
      </c>
      <c r="J92" s="46">
        <v>0</v>
      </c>
      <c r="K92" s="46">
        <v>0</v>
      </c>
      <c r="L92" s="46">
        <v>0</v>
      </c>
      <c r="M92" s="74">
        <v>1.08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214.99</v>
      </c>
      <c r="V92" s="74">
        <v>-7.5</v>
      </c>
      <c r="W92">
        <v>184.23</v>
      </c>
      <c r="X92">
        <v>29.68</v>
      </c>
      <c r="Y92">
        <v>-7.5</v>
      </c>
      <c r="Z92">
        <v>1.08</v>
      </c>
      <c r="AA92">
        <v>0</v>
      </c>
    </row>
    <row r="93" spans="7:27">
      <c r="G93" t="s">
        <v>135</v>
      </c>
      <c r="H93" s="73">
        <v>207.33</v>
      </c>
      <c r="I93" s="46">
        <v>39.1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246.43</v>
      </c>
      <c r="V93" s="74">
        <v>-7.5</v>
      </c>
      <c r="W93">
        <v>207.33</v>
      </c>
      <c r="X93">
        <v>39.1</v>
      </c>
      <c r="Y93">
        <v>-7.5</v>
      </c>
      <c r="Z93">
        <v>0</v>
      </c>
      <c r="AA93">
        <v>0</v>
      </c>
    </row>
    <row r="94" spans="7:27">
      <c r="G94" t="s">
        <v>136</v>
      </c>
      <c r="H94" s="73">
        <v>215.82</v>
      </c>
      <c r="I94" s="46">
        <v>46.04</v>
      </c>
      <c r="J94" s="46">
        <v>0</v>
      </c>
      <c r="K94" s="46">
        <v>0</v>
      </c>
      <c r="L94" s="46">
        <v>0</v>
      </c>
      <c r="M94" s="74">
        <v>0.72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262.58</v>
      </c>
      <c r="V94" s="74">
        <v>-7.5</v>
      </c>
      <c r="W94">
        <v>215.82</v>
      </c>
      <c r="X94">
        <v>46.04</v>
      </c>
      <c r="Y94">
        <v>-7.5</v>
      </c>
      <c r="Z94">
        <v>0.72</v>
      </c>
      <c r="AA94">
        <v>0</v>
      </c>
    </row>
    <row r="95" spans="7:27">
      <c r="G95" t="s">
        <v>137</v>
      </c>
      <c r="H95" s="73">
        <v>255.49</v>
      </c>
      <c r="I95" s="46">
        <v>57.25</v>
      </c>
      <c r="J95" s="46">
        <v>0</v>
      </c>
      <c r="K95" s="46">
        <v>0</v>
      </c>
      <c r="L95" s="46">
        <v>0</v>
      </c>
      <c r="M95" s="74">
        <v>2.0499999999999998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314.79000000000002</v>
      </c>
      <c r="V95" s="74">
        <v>-7.5</v>
      </c>
      <c r="W95">
        <v>255.49</v>
      </c>
      <c r="X95">
        <v>57.25</v>
      </c>
      <c r="Y95">
        <v>-7.5</v>
      </c>
      <c r="Z95">
        <v>2.0499999999999998</v>
      </c>
      <c r="AA95">
        <v>0</v>
      </c>
    </row>
    <row r="96" spans="7:27">
      <c r="G96" t="s">
        <v>138</v>
      </c>
      <c r="H96" s="73">
        <v>267.60000000000002</v>
      </c>
      <c r="I96" s="46">
        <v>62.52</v>
      </c>
      <c r="J96" s="46">
        <v>0</v>
      </c>
      <c r="K96" s="46">
        <v>0</v>
      </c>
      <c r="L96" s="46">
        <v>0</v>
      </c>
      <c r="M96" s="74">
        <v>1.27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331.39</v>
      </c>
      <c r="V96" s="74">
        <v>-7.5</v>
      </c>
      <c r="W96">
        <v>267.60000000000002</v>
      </c>
      <c r="X96">
        <v>62.52</v>
      </c>
      <c r="Y96">
        <v>-7.5</v>
      </c>
      <c r="Z96">
        <v>1.27</v>
      </c>
      <c r="AA96">
        <v>0</v>
      </c>
    </row>
    <row r="97" spans="1:83">
      <c r="G97" t="s">
        <v>139</v>
      </c>
      <c r="H97" s="73">
        <v>269.54000000000002</v>
      </c>
      <c r="I97" s="46">
        <v>63.78</v>
      </c>
      <c r="J97" s="46">
        <v>0</v>
      </c>
      <c r="K97" s="46">
        <v>0</v>
      </c>
      <c r="L97" s="46">
        <v>0</v>
      </c>
      <c r="M97" s="74">
        <v>0.72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334.04</v>
      </c>
      <c r="V97" s="74">
        <v>-7.5</v>
      </c>
      <c r="W97">
        <v>269.54000000000002</v>
      </c>
      <c r="X97">
        <v>63.78</v>
      </c>
      <c r="Y97">
        <v>-7.5</v>
      </c>
      <c r="Z97">
        <v>0.72</v>
      </c>
      <c r="AA97">
        <v>0</v>
      </c>
    </row>
    <row r="98" spans="1:83">
      <c r="G98" t="s">
        <v>140</v>
      </c>
      <c r="H98" s="73">
        <v>288.07</v>
      </c>
      <c r="I98" s="46">
        <v>66.36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354.43</v>
      </c>
      <c r="V98" s="74">
        <v>-7.5</v>
      </c>
      <c r="W98">
        <v>288.07</v>
      </c>
      <c r="X98">
        <v>66.36</v>
      </c>
      <c r="Y98">
        <v>-7.5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0.83564749999999999</v>
      </c>
      <c r="I99" s="69">
        <f t="shared" ref="I99:BQ99" si="1">SUM(I3:I98)/4000</f>
        <v>0.10992250000000002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3.6922499999999997E-2</v>
      </c>
      <c r="N99" s="68">
        <f t="shared" si="1"/>
        <v>0</v>
      </c>
      <c r="O99" s="69">
        <f t="shared" si="1"/>
        <v>-3.3378000000000001</v>
      </c>
      <c r="P99" s="69">
        <f t="shared" si="1"/>
        <v>-4.1549199999999997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0.98249249999999999</v>
      </c>
      <c r="V99" s="70">
        <f t="shared" si="1"/>
        <v>-7.67272</v>
      </c>
      <c r="W99">
        <f t="shared" si="1"/>
        <v>0.83564749999999999</v>
      </c>
      <c r="X99">
        <f t="shared" si="1"/>
        <v>-3.2278774999999995</v>
      </c>
      <c r="Y99">
        <f t="shared" si="1"/>
        <v>-0.18</v>
      </c>
      <c r="Z99">
        <f t="shared" si="1"/>
        <v>3.6922499999999997E-2</v>
      </c>
      <c r="AA99">
        <f t="shared" si="1"/>
        <v>-4.1549199999999997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146</v>
      </c>
      <c r="X1" t="s">
        <v>528</v>
      </c>
      <c r="Y1" t="s">
        <v>529</v>
      </c>
      <c r="Z1" t="s">
        <v>530</v>
      </c>
      <c r="AA1" t="s">
        <v>531</v>
      </c>
      <c r="AB1" t="s">
        <v>532</v>
      </c>
      <c r="AC1" t="s">
        <v>145</v>
      </c>
      <c r="AD1" t="s">
        <v>145</v>
      </c>
      <c r="AE1" t="s">
        <v>533</v>
      </c>
      <c r="AF1" t="s">
        <v>534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45207</v>
      </c>
      <c r="W2" s="28" t="s">
        <v>527</v>
      </c>
      <c r="X2" t="s">
        <v>240</v>
      </c>
      <c r="Y2" t="s">
        <v>370</v>
      </c>
      <c r="Z2" t="s">
        <v>358</v>
      </c>
      <c r="AA2" t="s">
        <v>149</v>
      </c>
      <c r="AB2" t="s">
        <v>148</v>
      </c>
      <c r="AC2" t="s">
        <v>527</v>
      </c>
      <c r="AD2" t="s">
        <v>527</v>
      </c>
      <c r="AE2" t="s">
        <v>148</v>
      </c>
      <c r="AF2" t="s">
        <v>370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1.58</v>
      </c>
      <c r="I3" s="53">
        <v>0</v>
      </c>
      <c r="J3" s="53">
        <v>6.55</v>
      </c>
      <c r="K3" s="53">
        <v>33.82</v>
      </c>
      <c r="L3" s="53">
        <v>6.76</v>
      </c>
      <c r="M3" s="72">
        <v>0</v>
      </c>
      <c r="N3" s="71">
        <v>159.21</v>
      </c>
      <c r="O3" s="53">
        <v>68.34</v>
      </c>
      <c r="P3" s="53">
        <v>0</v>
      </c>
      <c r="Q3" s="53">
        <v>0</v>
      </c>
      <c r="R3" s="53">
        <v>0</v>
      </c>
      <c r="S3" s="72">
        <v>0</v>
      </c>
      <c r="W3">
        <v>68.34</v>
      </c>
      <c r="X3">
        <v>1</v>
      </c>
      <c r="Y3">
        <v>6.76</v>
      </c>
      <c r="Z3">
        <v>0.57999999999999996</v>
      </c>
      <c r="AA3">
        <v>6.55</v>
      </c>
      <c r="AB3">
        <v>33.82</v>
      </c>
      <c r="AC3">
        <v>159.21</v>
      </c>
      <c r="AD3">
        <v>0</v>
      </c>
      <c r="AE3">
        <v>0</v>
      </c>
      <c r="AF3">
        <v>0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1.58</v>
      </c>
      <c r="I4" s="46">
        <v>0</v>
      </c>
      <c r="J4" s="46">
        <v>6.55</v>
      </c>
      <c r="K4" s="46">
        <v>33.82</v>
      </c>
      <c r="L4" s="46">
        <v>6.76</v>
      </c>
      <c r="M4" s="74">
        <v>0</v>
      </c>
      <c r="N4" s="73">
        <v>159.21</v>
      </c>
      <c r="O4" s="46">
        <v>68.34</v>
      </c>
      <c r="P4" s="46">
        <v>0</v>
      </c>
      <c r="Q4" s="46">
        <v>0</v>
      </c>
      <c r="R4" s="46">
        <v>0</v>
      </c>
      <c r="S4" s="74">
        <v>0</v>
      </c>
      <c r="W4">
        <v>68.34</v>
      </c>
      <c r="X4">
        <v>1</v>
      </c>
      <c r="Y4">
        <v>6.76</v>
      </c>
      <c r="Z4">
        <v>0.57999999999999996</v>
      </c>
      <c r="AA4">
        <v>6.55</v>
      </c>
      <c r="AB4">
        <v>33.82</v>
      </c>
      <c r="AC4">
        <v>159.21</v>
      </c>
      <c r="AD4">
        <v>0</v>
      </c>
      <c r="AE4">
        <v>0</v>
      </c>
      <c r="AF4">
        <v>0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1.58</v>
      </c>
      <c r="I5" s="46">
        <v>0</v>
      </c>
      <c r="J5" s="46">
        <v>6.55</v>
      </c>
      <c r="K5" s="46">
        <v>33.82</v>
      </c>
      <c r="L5" s="46">
        <v>6.76</v>
      </c>
      <c r="M5" s="74">
        <v>0</v>
      </c>
      <c r="N5" s="73">
        <v>159.21</v>
      </c>
      <c r="O5" s="46">
        <v>68.34</v>
      </c>
      <c r="P5" s="46">
        <v>0</v>
      </c>
      <c r="Q5" s="46">
        <v>0</v>
      </c>
      <c r="R5" s="46">
        <v>0</v>
      </c>
      <c r="S5" s="74">
        <v>0</v>
      </c>
      <c r="W5">
        <v>68.34</v>
      </c>
      <c r="X5">
        <v>1</v>
      </c>
      <c r="Y5">
        <v>6.76</v>
      </c>
      <c r="Z5">
        <v>0.57999999999999996</v>
      </c>
      <c r="AA5">
        <v>6.55</v>
      </c>
      <c r="AB5">
        <v>33.82</v>
      </c>
      <c r="AC5">
        <v>159.21</v>
      </c>
      <c r="AD5">
        <v>0</v>
      </c>
      <c r="AE5">
        <v>0</v>
      </c>
      <c r="AF5">
        <v>0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1.58</v>
      </c>
      <c r="I6" s="46">
        <v>0</v>
      </c>
      <c r="J6" s="46">
        <v>6.55</v>
      </c>
      <c r="K6" s="46">
        <v>33.82</v>
      </c>
      <c r="L6" s="46">
        <v>6.76</v>
      </c>
      <c r="M6" s="74">
        <v>0</v>
      </c>
      <c r="N6" s="73">
        <v>159.21</v>
      </c>
      <c r="O6" s="46">
        <v>68.34</v>
      </c>
      <c r="P6" s="46">
        <v>0</v>
      </c>
      <c r="Q6" s="46">
        <v>0</v>
      </c>
      <c r="R6" s="46">
        <v>0</v>
      </c>
      <c r="S6" s="74">
        <v>0</v>
      </c>
      <c r="W6">
        <v>68.34</v>
      </c>
      <c r="X6">
        <v>1</v>
      </c>
      <c r="Y6">
        <v>6.76</v>
      </c>
      <c r="Z6">
        <v>0.57999999999999996</v>
      </c>
      <c r="AA6">
        <v>6.55</v>
      </c>
      <c r="AB6">
        <v>33.82</v>
      </c>
      <c r="AC6">
        <v>159.21</v>
      </c>
      <c r="AD6">
        <v>0</v>
      </c>
      <c r="AE6">
        <v>0</v>
      </c>
      <c r="AF6">
        <v>0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1.53</v>
      </c>
      <c r="I7" s="46">
        <v>0</v>
      </c>
      <c r="J7" s="46">
        <v>6.55</v>
      </c>
      <c r="K7" s="46">
        <v>33.82</v>
      </c>
      <c r="L7" s="46">
        <v>6.76</v>
      </c>
      <c r="M7" s="74">
        <v>0</v>
      </c>
      <c r="N7" s="73">
        <v>159.21</v>
      </c>
      <c r="O7" s="46">
        <v>68.34</v>
      </c>
      <c r="P7" s="46">
        <v>0</v>
      </c>
      <c r="Q7" s="46">
        <v>0</v>
      </c>
      <c r="R7" s="46">
        <v>0</v>
      </c>
      <c r="S7" s="74">
        <v>0</v>
      </c>
      <c r="W7">
        <v>68.34</v>
      </c>
      <c r="X7">
        <v>1</v>
      </c>
      <c r="Y7">
        <v>6.76</v>
      </c>
      <c r="Z7">
        <v>0.53</v>
      </c>
      <c r="AA7">
        <v>6.55</v>
      </c>
      <c r="AB7">
        <v>33.82</v>
      </c>
      <c r="AC7">
        <v>159.21</v>
      </c>
      <c r="AD7">
        <v>0</v>
      </c>
      <c r="AE7">
        <v>0</v>
      </c>
      <c r="AF7">
        <v>0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1.53</v>
      </c>
      <c r="I8" s="46">
        <v>0</v>
      </c>
      <c r="J8" s="46">
        <v>6.55</v>
      </c>
      <c r="K8" s="46">
        <v>33.82</v>
      </c>
      <c r="L8" s="46">
        <v>6.76</v>
      </c>
      <c r="M8" s="74">
        <v>0</v>
      </c>
      <c r="N8" s="73">
        <v>159.21</v>
      </c>
      <c r="O8" s="46">
        <v>68.34</v>
      </c>
      <c r="P8" s="46">
        <v>0</v>
      </c>
      <c r="Q8" s="46">
        <v>0</v>
      </c>
      <c r="R8" s="46">
        <v>0</v>
      </c>
      <c r="S8" s="74">
        <v>0</v>
      </c>
      <c r="W8">
        <v>68.34</v>
      </c>
      <c r="X8">
        <v>1</v>
      </c>
      <c r="Y8">
        <v>6.76</v>
      </c>
      <c r="Z8">
        <v>0.53</v>
      </c>
      <c r="AA8">
        <v>6.55</v>
      </c>
      <c r="AB8">
        <v>33.82</v>
      </c>
      <c r="AC8">
        <v>159.21</v>
      </c>
      <c r="AD8">
        <v>0</v>
      </c>
      <c r="AE8">
        <v>0</v>
      </c>
      <c r="AF8">
        <v>0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1.53</v>
      </c>
      <c r="I9" s="46">
        <v>0</v>
      </c>
      <c r="J9" s="46">
        <v>6.55</v>
      </c>
      <c r="K9" s="46">
        <v>33.82</v>
      </c>
      <c r="L9" s="46">
        <v>6.76</v>
      </c>
      <c r="M9" s="74">
        <v>0</v>
      </c>
      <c r="N9" s="73">
        <v>159.21</v>
      </c>
      <c r="O9" s="46">
        <v>68.34</v>
      </c>
      <c r="P9" s="46">
        <v>0</v>
      </c>
      <c r="Q9" s="46">
        <v>0</v>
      </c>
      <c r="R9" s="46">
        <v>0</v>
      </c>
      <c r="S9" s="74">
        <v>0</v>
      </c>
      <c r="W9">
        <v>68.34</v>
      </c>
      <c r="X9">
        <v>1</v>
      </c>
      <c r="Y9">
        <v>6.76</v>
      </c>
      <c r="Z9">
        <v>0.53</v>
      </c>
      <c r="AA9">
        <v>6.55</v>
      </c>
      <c r="AB9">
        <v>33.82</v>
      </c>
      <c r="AC9">
        <v>159.21</v>
      </c>
      <c r="AD9">
        <v>0</v>
      </c>
      <c r="AE9">
        <v>0</v>
      </c>
      <c r="AF9">
        <v>0</v>
      </c>
    </row>
    <row r="10" spans="1:32">
      <c r="A10" t="s">
        <v>260</v>
      </c>
      <c r="C10" t="s">
        <v>233</v>
      </c>
      <c r="G10" t="s">
        <v>52</v>
      </c>
      <c r="H10" s="73">
        <v>1.53</v>
      </c>
      <c r="I10" s="46">
        <v>0</v>
      </c>
      <c r="J10" s="46">
        <v>6.55</v>
      </c>
      <c r="K10" s="46">
        <v>33.82</v>
      </c>
      <c r="L10" s="46">
        <v>6.76</v>
      </c>
      <c r="M10" s="74">
        <v>0</v>
      </c>
      <c r="N10" s="73">
        <v>159.21</v>
      </c>
      <c r="O10" s="46">
        <v>68.34</v>
      </c>
      <c r="P10" s="46">
        <v>0</v>
      </c>
      <c r="Q10" s="46">
        <v>0</v>
      </c>
      <c r="R10" s="46">
        <v>0</v>
      </c>
      <c r="S10" s="74">
        <v>0</v>
      </c>
      <c r="W10">
        <v>68.34</v>
      </c>
      <c r="X10">
        <v>1</v>
      </c>
      <c r="Y10">
        <v>6.76</v>
      </c>
      <c r="Z10">
        <v>0.53</v>
      </c>
      <c r="AA10">
        <v>6.55</v>
      </c>
      <c r="AB10">
        <v>33.82</v>
      </c>
      <c r="AC10">
        <v>159.21</v>
      </c>
      <c r="AD10">
        <v>0</v>
      </c>
      <c r="AE10">
        <v>0</v>
      </c>
      <c r="AF10">
        <v>0</v>
      </c>
    </row>
    <row r="11" spans="1:32">
      <c r="A11" t="s">
        <v>240</v>
      </c>
      <c r="C11" t="s">
        <v>316</v>
      </c>
      <c r="G11" t="s">
        <v>53</v>
      </c>
      <c r="H11" s="73">
        <v>1.53</v>
      </c>
      <c r="I11" s="46">
        <v>0</v>
      </c>
      <c r="J11" s="46">
        <v>6.55</v>
      </c>
      <c r="K11" s="46">
        <v>33.82</v>
      </c>
      <c r="L11" s="46">
        <v>6.76</v>
      </c>
      <c r="M11" s="74">
        <v>0</v>
      </c>
      <c r="N11" s="73">
        <v>159.21</v>
      </c>
      <c r="O11" s="46">
        <v>68.34</v>
      </c>
      <c r="P11" s="46">
        <v>0</v>
      </c>
      <c r="Q11" s="46">
        <v>0</v>
      </c>
      <c r="R11" s="46">
        <v>0</v>
      </c>
      <c r="S11" s="74">
        <v>0</v>
      </c>
      <c r="W11">
        <v>68.34</v>
      </c>
      <c r="X11">
        <v>1</v>
      </c>
      <c r="Y11">
        <v>6.76</v>
      </c>
      <c r="Z11">
        <v>0.53</v>
      </c>
      <c r="AA11">
        <v>6.55</v>
      </c>
      <c r="AB11">
        <v>33.82</v>
      </c>
      <c r="AC11">
        <v>159.21</v>
      </c>
      <c r="AD11">
        <v>0</v>
      </c>
      <c r="AE11">
        <v>0</v>
      </c>
      <c r="AF11">
        <v>0</v>
      </c>
    </row>
    <row r="12" spans="1:32">
      <c r="A12" t="s">
        <v>241</v>
      </c>
      <c r="C12" t="s">
        <v>336</v>
      </c>
      <c r="G12" t="s">
        <v>54</v>
      </c>
      <c r="H12" s="73">
        <v>1.53</v>
      </c>
      <c r="I12" s="46">
        <v>0</v>
      </c>
      <c r="J12" s="46">
        <v>6.55</v>
      </c>
      <c r="K12" s="46">
        <v>33.82</v>
      </c>
      <c r="L12" s="46">
        <v>6.76</v>
      </c>
      <c r="M12" s="74">
        <v>0</v>
      </c>
      <c r="N12" s="73">
        <v>159.21</v>
      </c>
      <c r="O12" s="46">
        <v>68.34</v>
      </c>
      <c r="P12" s="46">
        <v>0</v>
      </c>
      <c r="Q12" s="46">
        <v>0</v>
      </c>
      <c r="R12" s="46">
        <v>0</v>
      </c>
      <c r="S12" s="74">
        <v>0</v>
      </c>
      <c r="W12">
        <v>68.34</v>
      </c>
      <c r="X12">
        <v>1</v>
      </c>
      <c r="Y12">
        <v>6.76</v>
      </c>
      <c r="Z12">
        <v>0.53</v>
      </c>
      <c r="AA12">
        <v>6.55</v>
      </c>
      <c r="AB12">
        <v>33.82</v>
      </c>
      <c r="AC12">
        <v>159.21</v>
      </c>
      <c r="AD12">
        <v>0</v>
      </c>
      <c r="AE12">
        <v>0</v>
      </c>
      <c r="AF12">
        <v>0</v>
      </c>
    </row>
    <row r="13" spans="1:32">
      <c r="A13" t="s">
        <v>242</v>
      </c>
      <c r="G13" t="s">
        <v>55</v>
      </c>
      <c r="H13" s="73">
        <v>1.53</v>
      </c>
      <c r="I13" s="46">
        <v>0</v>
      </c>
      <c r="J13" s="46">
        <v>6.55</v>
      </c>
      <c r="K13" s="46">
        <v>33.82</v>
      </c>
      <c r="L13" s="46">
        <v>6.76</v>
      </c>
      <c r="M13" s="74">
        <v>0</v>
      </c>
      <c r="N13" s="73">
        <v>159.21</v>
      </c>
      <c r="O13" s="46">
        <v>68.34</v>
      </c>
      <c r="P13" s="46">
        <v>0</v>
      </c>
      <c r="Q13" s="46">
        <v>0</v>
      </c>
      <c r="R13" s="46">
        <v>0</v>
      </c>
      <c r="S13" s="74">
        <v>0</v>
      </c>
      <c r="W13">
        <v>68.34</v>
      </c>
      <c r="X13">
        <v>1</v>
      </c>
      <c r="Y13">
        <v>6.76</v>
      </c>
      <c r="Z13">
        <v>0.53</v>
      </c>
      <c r="AA13">
        <v>6.55</v>
      </c>
      <c r="AB13">
        <v>33.82</v>
      </c>
      <c r="AC13">
        <v>159.21</v>
      </c>
      <c r="AD13">
        <v>0</v>
      </c>
      <c r="AE13">
        <v>0</v>
      </c>
      <c r="AF13">
        <v>0</v>
      </c>
    </row>
    <row r="14" spans="1:32">
      <c r="A14" t="s">
        <v>243</v>
      </c>
      <c r="G14" t="s">
        <v>56</v>
      </c>
      <c r="H14" s="73">
        <v>1.53</v>
      </c>
      <c r="I14" s="46">
        <v>0</v>
      </c>
      <c r="J14" s="46">
        <v>6.55</v>
      </c>
      <c r="K14" s="46">
        <v>33.82</v>
      </c>
      <c r="L14" s="46">
        <v>6.76</v>
      </c>
      <c r="M14" s="74">
        <v>0</v>
      </c>
      <c r="N14" s="73">
        <v>159.21</v>
      </c>
      <c r="O14" s="46">
        <v>68.34</v>
      </c>
      <c r="P14" s="46">
        <v>0</v>
      </c>
      <c r="Q14" s="46">
        <v>0</v>
      </c>
      <c r="R14" s="46">
        <v>0</v>
      </c>
      <c r="S14" s="74">
        <v>0</v>
      </c>
      <c r="W14">
        <v>68.34</v>
      </c>
      <c r="X14">
        <v>1</v>
      </c>
      <c r="Y14">
        <v>6.76</v>
      </c>
      <c r="Z14">
        <v>0.53</v>
      </c>
      <c r="AA14">
        <v>6.55</v>
      </c>
      <c r="AB14">
        <v>33.82</v>
      </c>
      <c r="AC14">
        <v>159.21</v>
      </c>
      <c r="AD14">
        <v>0</v>
      </c>
      <c r="AE14">
        <v>0</v>
      </c>
      <c r="AF14">
        <v>0</v>
      </c>
    </row>
    <row r="15" spans="1:32">
      <c r="A15" t="s">
        <v>244</v>
      </c>
      <c r="G15" t="s">
        <v>57</v>
      </c>
      <c r="H15" s="73">
        <v>1.53</v>
      </c>
      <c r="I15" s="46">
        <v>0</v>
      </c>
      <c r="J15" s="46">
        <v>6.55</v>
      </c>
      <c r="K15" s="46">
        <v>33.82</v>
      </c>
      <c r="L15" s="46">
        <v>6.76</v>
      </c>
      <c r="M15" s="74">
        <v>0</v>
      </c>
      <c r="N15" s="73">
        <v>159.21</v>
      </c>
      <c r="O15" s="46">
        <v>68.34</v>
      </c>
      <c r="P15" s="46">
        <v>0</v>
      </c>
      <c r="Q15" s="46">
        <v>0</v>
      </c>
      <c r="R15" s="46">
        <v>0</v>
      </c>
      <c r="S15" s="74">
        <v>0</v>
      </c>
      <c r="W15">
        <v>68.34</v>
      </c>
      <c r="X15">
        <v>1</v>
      </c>
      <c r="Y15">
        <v>6.76</v>
      </c>
      <c r="Z15">
        <v>0.53</v>
      </c>
      <c r="AA15">
        <v>6.55</v>
      </c>
      <c r="AB15">
        <v>33.82</v>
      </c>
      <c r="AC15">
        <v>159.21</v>
      </c>
      <c r="AD15">
        <v>0</v>
      </c>
      <c r="AE15">
        <v>0</v>
      </c>
      <c r="AF15">
        <v>0</v>
      </c>
    </row>
    <row r="16" spans="1:32">
      <c r="A16" t="s">
        <v>245</v>
      </c>
      <c r="G16" t="s">
        <v>58</v>
      </c>
      <c r="H16" s="73">
        <v>1.53</v>
      </c>
      <c r="I16" s="46">
        <v>0</v>
      </c>
      <c r="J16" s="46">
        <v>6.55</v>
      </c>
      <c r="K16" s="46">
        <v>33.82</v>
      </c>
      <c r="L16" s="46">
        <v>6.76</v>
      </c>
      <c r="M16" s="74">
        <v>0</v>
      </c>
      <c r="N16" s="73">
        <v>159.21</v>
      </c>
      <c r="O16" s="46">
        <v>68.34</v>
      </c>
      <c r="P16" s="46">
        <v>0</v>
      </c>
      <c r="Q16" s="46">
        <v>0</v>
      </c>
      <c r="R16" s="46">
        <v>0</v>
      </c>
      <c r="S16" s="74">
        <v>0</v>
      </c>
      <c r="W16">
        <v>68.34</v>
      </c>
      <c r="X16">
        <v>1</v>
      </c>
      <c r="Y16">
        <v>6.76</v>
      </c>
      <c r="Z16">
        <v>0.53</v>
      </c>
      <c r="AA16">
        <v>6.55</v>
      </c>
      <c r="AB16">
        <v>33.82</v>
      </c>
      <c r="AC16">
        <v>159.21</v>
      </c>
      <c r="AD16">
        <v>0</v>
      </c>
      <c r="AE16">
        <v>0</v>
      </c>
      <c r="AF16">
        <v>0</v>
      </c>
    </row>
    <row r="17" spans="1:32">
      <c r="A17" t="s">
        <v>246</v>
      </c>
      <c r="G17" t="s">
        <v>59</v>
      </c>
      <c r="H17" s="73">
        <v>1.53</v>
      </c>
      <c r="I17" s="46">
        <v>0</v>
      </c>
      <c r="J17" s="46">
        <v>6.55</v>
      </c>
      <c r="K17" s="46">
        <v>33.82</v>
      </c>
      <c r="L17" s="46">
        <v>6.76</v>
      </c>
      <c r="M17" s="74">
        <v>0</v>
      </c>
      <c r="N17" s="73">
        <v>159.21</v>
      </c>
      <c r="O17" s="46">
        <v>68.34</v>
      </c>
      <c r="P17" s="46">
        <v>0</v>
      </c>
      <c r="Q17" s="46">
        <v>0</v>
      </c>
      <c r="R17" s="46">
        <v>0</v>
      </c>
      <c r="S17" s="74">
        <v>0</v>
      </c>
      <c r="W17">
        <v>68.34</v>
      </c>
      <c r="X17">
        <v>1</v>
      </c>
      <c r="Y17">
        <v>6.76</v>
      </c>
      <c r="Z17">
        <v>0.53</v>
      </c>
      <c r="AA17">
        <v>6.55</v>
      </c>
      <c r="AB17">
        <v>33.82</v>
      </c>
      <c r="AC17">
        <v>159.21</v>
      </c>
      <c r="AD17">
        <v>0</v>
      </c>
      <c r="AE17">
        <v>0</v>
      </c>
      <c r="AF17">
        <v>0</v>
      </c>
    </row>
    <row r="18" spans="1:32">
      <c r="A18" t="s">
        <v>247</v>
      </c>
      <c r="G18" t="s">
        <v>60</v>
      </c>
      <c r="H18" s="73">
        <v>1.53</v>
      </c>
      <c r="I18" s="46">
        <v>0</v>
      </c>
      <c r="J18" s="46">
        <v>6.55</v>
      </c>
      <c r="K18" s="46">
        <v>33.82</v>
      </c>
      <c r="L18" s="46">
        <v>6.76</v>
      </c>
      <c r="M18" s="74">
        <v>0</v>
      </c>
      <c r="N18" s="73">
        <v>159.21</v>
      </c>
      <c r="O18" s="46">
        <v>68.34</v>
      </c>
      <c r="P18" s="46">
        <v>0</v>
      </c>
      <c r="Q18" s="46">
        <v>0</v>
      </c>
      <c r="R18" s="46">
        <v>0</v>
      </c>
      <c r="S18" s="74">
        <v>0</v>
      </c>
      <c r="W18">
        <v>68.34</v>
      </c>
      <c r="X18">
        <v>1</v>
      </c>
      <c r="Y18">
        <v>6.76</v>
      </c>
      <c r="Z18">
        <v>0.53</v>
      </c>
      <c r="AA18">
        <v>6.55</v>
      </c>
      <c r="AB18">
        <v>33.82</v>
      </c>
      <c r="AC18">
        <v>159.21</v>
      </c>
      <c r="AD18">
        <v>0</v>
      </c>
      <c r="AE18">
        <v>0</v>
      </c>
      <c r="AF18">
        <v>0</v>
      </c>
    </row>
    <row r="19" spans="1:32">
      <c r="A19" t="s">
        <v>261</v>
      </c>
      <c r="G19" t="s">
        <v>61</v>
      </c>
      <c r="H19" s="73">
        <v>1.53</v>
      </c>
      <c r="I19" s="46">
        <v>0</v>
      </c>
      <c r="J19" s="46">
        <v>6.55</v>
      </c>
      <c r="K19" s="46">
        <v>33.82</v>
      </c>
      <c r="L19" s="46">
        <v>6.76</v>
      </c>
      <c r="M19" s="74">
        <v>0</v>
      </c>
      <c r="N19" s="73">
        <v>159.21</v>
      </c>
      <c r="O19" s="46">
        <v>68.34</v>
      </c>
      <c r="P19" s="46">
        <v>0</v>
      </c>
      <c r="Q19" s="46">
        <v>0</v>
      </c>
      <c r="R19" s="46">
        <v>0</v>
      </c>
      <c r="S19" s="74">
        <v>0</v>
      </c>
      <c r="W19">
        <v>68.34</v>
      </c>
      <c r="X19">
        <v>1</v>
      </c>
      <c r="Y19">
        <v>6.76</v>
      </c>
      <c r="Z19">
        <v>0.53</v>
      </c>
      <c r="AA19">
        <v>6.55</v>
      </c>
      <c r="AB19">
        <v>33.82</v>
      </c>
      <c r="AC19">
        <v>159.21</v>
      </c>
      <c r="AD19">
        <v>0</v>
      </c>
      <c r="AE19">
        <v>0</v>
      </c>
      <c r="AF19">
        <v>0</v>
      </c>
    </row>
    <row r="20" spans="1:32">
      <c r="A20" t="s">
        <v>262</v>
      </c>
      <c r="G20" t="s">
        <v>62</v>
      </c>
      <c r="H20" s="73">
        <v>1.53</v>
      </c>
      <c r="I20" s="46">
        <v>0</v>
      </c>
      <c r="J20" s="46">
        <v>6.55</v>
      </c>
      <c r="K20" s="46">
        <v>33.82</v>
      </c>
      <c r="L20" s="46">
        <v>6.76</v>
      </c>
      <c r="M20" s="74">
        <v>0</v>
      </c>
      <c r="N20" s="73">
        <v>159.21</v>
      </c>
      <c r="O20" s="46">
        <v>68.34</v>
      </c>
      <c r="P20" s="46">
        <v>0</v>
      </c>
      <c r="Q20" s="46">
        <v>0</v>
      </c>
      <c r="R20" s="46">
        <v>0</v>
      </c>
      <c r="S20" s="74">
        <v>0</v>
      </c>
      <c r="W20">
        <v>68.34</v>
      </c>
      <c r="X20">
        <v>1</v>
      </c>
      <c r="Y20">
        <v>6.76</v>
      </c>
      <c r="Z20">
        <v>0.53</v>
      </c>
      <c r="AA20">
        <v>6.55</v>
      </c>
      <c r="AB20">
        <v>33.82</v>
      </c>
      <c r="AC20">
        <v>159.21</v>
      </c>
      <c r="AD20">
        <v>0</v>
      </c>
      <c r="AE20">
        <v>0</v>
      </c>
      <c r="AF20">
        <v>0</v>
      </c>
    </row>
    <row r="21" spans="1:32">
      <c r="A21" t="s">
        <v>248</v>
      </c>
      <c r="G21" t="s">
        <v>63</v>
      </c>
      <c r="H21" s="73">
        <v>1.53</v>
      </c>
      <c r="I21" s="46">
        <v>0</v>
      </c>
      <c r="J21" s="46">
        <v>6.55</v>
      </c>
      <c r="K21" s="46">
        <v>33.82</v>
      </c>
      <c r="L21" s="46">
        <v>6.76</v>
      </c>
      <c r="M21" s="74">
        <v>0</v>
      </c>
      <c r="N21" s="73">
        <v>159.21</v>
      </c>
      <c r="O21" s="46">
        <v>68.34</v>
      </c>
      <c r="P21" s="46">
        <v>0</v>
      </c>
      <c r="Q21" s="46">
        <v>0</v>
      </c>
      <c r="R21" s="46">
        <v>0</v>
      </c>
      <c r="S21" s="74">
        <v>0</v>
      </c>
      <c r="W21">
        <v>68.34</v>
      </c>
      <c r="X21">
        <v>1</v>
      </c>
      <c r="Y21">
        <v>6.76</v>
      </c>
      <c r="Z21">
        <v>0.53</v>
      </c>
      <c r="AA21">
        <v>6.55</v>
      </c>
      <c r="AB21">
        <v>33.82</v>
      </c>
      <c r="AC21">
        <v>159.21</v>
      </c>
      <c r="AD21">
        <v>0</v>
      </c>
      <c r="AE21">
        <v>0</v>
      </c>
      <c r="AF21">
        <v>0</v>
      </c>
    </row>
    <row r="22" spans="1:32">
      <c r="A22" t="s">
        <v>249</v>
      </c>
      <c r="G22" t="s">
        <v>64</v>
      </c>
      <c r="H22" s="73">
        <v>1.53</v>
      </c>
      <c r="I22" s="46">
        <v>0</v>
      </c>
      <c r="J22" s="46">
        <v>6.55</v>
      </c>
      <c r="K22" s="46">
        <v>33.82</v>
      </c>
      <c r="L22" s="46">
        <v>6.76</v>
      </c>
      <c r="M22" s="74">
        <v>0</v>
      </c>
      <c r="N22" s="73">
        <v>159.21</v>
      </c>
      <c r="O22" s="46">
        <v>68.34</v>
      </c>
      <c r="P22" s="46">
        <v>0</v>
      </c>
      <c r="Q22" s="46">
        <v>0</v>
      </c>
      <c r="R22" s="46">
        <v>0</v>
      </c>
      <c r="S22" s="74">
        <v>0</v>
      </c>
      <c r="W22">
        <v>68.34</v>
      </c>
      <c r="X22">
        <v>1</v>
      </c>
      <c r="Y22">
        <v>6.76</v>
      </c>
      <c r="Z22">
        <v>0.53</v>
      </c>
      <c r="AA22">
        <v>6.55</v>
      </c>
      <c r="AB22">
        <v>33.82</v>
      </c>
      <c r="AC22">
        <v>159.21</v>
      </c>
      <c r="AD22">
        <v>0</v>
      </c>
      <c r="AE22">
        <v>0</v>
      </c>
      <c r="AF22">
        <v>0</v>
      </c>
    </row>
    <row r="23" spans="1:32">
      <c r="A23" t="s">
        <v>250</v>
      </c>
      <c r="G23" t="s">
        <v>65</v>
      </c>
      <c r="H23" s="73">
        <v>1.53</v>
      </c>
      <c r="I23" s="46">
        <v>0</v>
      </c>
      <c r="J23" s="46">
        <v>6.55</v>
      </c>
      <c r="K23" s="46">
        <v>33.82</v>
      </c>
      <c r="L23" s="46">
        <v>6.76</v>
      </c>
      <c r="M23" s="74">
        <v>0</v>
      </c>
      <c r="N23" s="73">
        <v>159.21</v>
      </c>
      <c r="O23" s="46">
        <v>68.34</v>
      </c>
      <c r="P23" s="46">
        <v>0</v>
      </c>
      <c r="Q23" s="46">
        <v>0</v>
      </c>
      <c r="R23" s="46">
        <v>0</v>
      </c>
      <c r="S23" s="74">
        <v>0</v>
      </c>
      <c r="W23">
        <v>68.34</v>
      </c>
      <c r="X23">
        <v>1</v>
      </c>
      <c r="Y23">
        <v>6.76</v>
      </c>
      <c r="Z23">
        <v>0.53</v>
      </c>
      <c r="AA23">
        <v>6.55</v>
      </c>
      <c r="AB23">
        <v>33.82</v>
      </c>
      <c r="AC23">
        <v>159.21</v>
      </c>
      <c r="AD23">
        <v>0</v>
      </c>
      <c r="AE23">
        <v>0</v>
      </c>
      <c r="AF23">
        <v>0</v>
      </c>
    </row>
    <row r="24" spans="1:32">
      <c r="A24" t="s">
        <v>251</v>
      </c>
      <c r="G24" t="s">
        <v>66</v>
      </c>
      <c r="H24" s="73">
        <v>1.53</v>
      </c>
      <c r="I24" s="46">
        <v>0</v>
      </c>
      <c r="J24" s="46">
        <v>6.55</v>
      </c>
      <c r="K24" s="46">
        <v>33.82</v>
      </c>
      <c r="L24" s="46">
        <v>6.76</v>
      </c>
      <c r="M24" s="74">
        <v>0</v>
      </c>
      <c r="N24" s="73">
        <v>159.21</v>
      </c>
      <c r="O24" s="46">
        <v>68.34</v>
      </c>
      <c r="P24" s="46">
        <v>0</v>
      </c>
      <c r="Q24" s="46">
        <v>0</v>
      </c>
      <c r="R24" s="46">
        <v>0</v>
      </c>
      <c r="S24" s="74">
        <v>0</v>
      </c>
      <c r="W24">
        <v>68.34</v>
      </c>
      <c r="X24">
        <v>1</v>
      </c>
      <c r="Y24">
        <v>6.76</v>
      </c>
      <c r="Z24">
        <v>0.53</v>
      </c>
      <c r="AA24">
        <v>6.55</v>
      </c>
      <c r="AB24">
        <v>33.82</v>
      </c>
      <c r="AC24">
        <v>159.21</v>
      </c>
      <c r="AD24">
        <v>0</v>
      </c>
      <c r="AE24">
        <v>0</v>
      </c>
      <c r="AF24">
        <v>0</v>
      </c>
    </row>
    <row r="25" spans="1:32">
      <c r="A25" t="s">
        <v>252</v>
      </c>
      <c r="G25" t="s">
        <v>67</v>
      </c>
      <c r="H25" s="73">
        <v>1.53</v>
      </c>
      <c r="I25" s="46">
        <v>0</v>
      </c>
      <c r="J25" s="46">
        <v>6.55</v>
      </c>
      <c r="K25" s="46">
        <v>33.82</v>
      </c>
      <c r="L25" s="46">
        <v>6.76</v>
      </c>
      <c r="M25" s="74">
        <v>0</v>
      </c>
      <c r="N25" s="73">
        <v>159.21</v>
      </c>
      <c r="O25" s="46">
        <v>68.34</v>
      </c>
      <c r="P25" s="46">
        <v>0</v>
      </c>
      <c r="Q25" s="46">
        <v>0</v>
      </c>
      <c r="R25" s="46">
        <v>0</v>
      </c>
      <c r="S25" s="74">
        <v>0</v>
      </c>
      <c r="W25">
        <v>68.34</v>
      </c>
      <c r="X25">
        <v>1</v>
      </c>
      <c r="Y25">
        <v>6.76</v>
      </c>
      <c r="Z25">
        <v>0.53</v>
      </c>
      <c r="AA25">
        <v>6.55</v>
      </c>
      <c r="AB25">
        <v>33.82</v>
      </c>
      <c r="AC25">
        <v>159.21</v>
      </c>
      <c r="AD25">
        <v>0</v>
      </c>
      <c r="AE25">
        <v>0</v>
      </c>
      <c r="AF25">
        <v>0</v>
      </c>
    </row>
    <row r="26" spans="1:32">
      <c r="A26" t="s">
        <v>253</v>
      </c>
      <c r="G26" t="s">
        <v>68</v>
      </c>
      <c r="H26" s="73">
        <v>1.53</v>
      </c>
      <c r="I26" s="46">
        <v>0</v>
      </c>
      <c r="J26" s="46">
        <v>6.55</v>
      </c>
      <c r="K26" s="46">
        <v>33.82</v>
      </c>
      <c r="L26" s="46">
        <v>6.76</v>
      </c>
      <c r="M26" s="74">
        <v>0</v>
      </c>
      <c r="N26" s="73">
        <v>159.21</v>
      </c>
      <c r="O26" s="46">
        <v>68.34</v>
      </c>
      <c r="P26" s="46">
        <v>0</v>
      </c>
      <c r="Q26" s="46">
        <v>0</v>
      </c>
      <c r="R26" s="46">
        <v>0</v>
      </c>
      <c r="S26" s="74">
        <v>0</v>
      </c>
      <c r="W26">
        <v>68.34</v>
      </c>
      <c r="X26">
        <v>1</v>
      </c>
      <c r="Y26">
        <v>6.76</v>
      </c>
      <c r="Z26">
        <v>0.53</v>
      </c>
      <c r="AA26">
        <v>6.55</v>
      </c>
      <c r="AB26">
        <v>33.82</v>
      </c>
      <c r="AC26">
        <v>159.21</v>
      </c>
      <c r="AD26">
        <v>0</v>
      </c>
      <c r="AE26">
        <v>0</v>
      </c>
      <c r="AF26">
        <v>0</v>
      </c>
    </row>
    <row r="27" spans="1:32">
      <c r="A27" t="s">
        <v>254</v>
      </c>
      <c r="G27" t="s">
        <v>69</v>
      </c>
      <c r="H27" s="73">
        <v>1.58</v>
      </c>
      <c r="I27" s="46">
        <v>0</v>
      </c>
      <c r="J27" s="46">
        <v>6.55</v>
      </c>
      <c r="K27" s="46">
        <v>33.82</v>
      </c>
      <c r="L27" s="46">
        <v>6.76</v>
      </c>
      <c r="M27" s="74">
        <v>0</v>
      </c>
      <c r="N27" s="73">
        <v>161.30000000000001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</v>
      </c>
      <c r="Y27">
        <v>6.76</v>
      </c>
      <c r="Z27">
        <v>0.57999999999999996</v>
      </c>
      <c r="AA27">
        <v>6.55</v>
      </c>
      <c r="AB27">
        <v>33.82</v>
      </c>
      <c r="AC27">
        <v>0</v>
      </c>
      <c r="AD27">
        <v>161.30000000000001</v>
      </c>
      <c r="AE27">
        <v>0</v>
      </c>
      <c r="AF27">
        <v>0</v>
      </c>
    </row>
    <row r="28" spans="1:32">
      <c r="A28" t="s">
        <v>255</v>
      </c>
      <c r="G28" t="s">
        <v>70</v>
      </c>
      <c r="H28" s="73">
        <v>1.58</v>
      </c>
      <c r="I28" s="46">
        <v>0</v>
      </c>
      <c r="J28" s="46">
        <v>6.55</v>
      </c>
      <c r="K28" s="46">
        <v>33.82</v>
      </c>
      <c r="L28" s="46">
        <v>6.76</v>
      </c>
      <c r="M28" s="74">
        <v>0</v>
      </c>
      <c r="N28" s="73">
        <v>161.30000000000001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</v>
      </c>
      <c r="Y28">
        <v>6.76</v>
      </c>
      <c r="Z28">
        <v>0.57999999999999996</v>
      </c>
      <c r="AA28">
        <v>6.55</v>
      </c>
      <c r="AB28">
        <v>33.82</v>
      </c>
      <c r="AC28">
        <v>0</v>
      </c>
      <c r="AD28">
        <v>161.30000000000001</v>
      </c>
      <c r="AE28">
        <v>0</v>
      </c>
      <c r="AF28">
        <v>0</v>
      </c>
    </row>
    <row r="29" spans="1:32">
      <c r="A29" t="s">
        <v>263</v>
      </c>
      <c r="G29" t="s">
        <v>71</v>
      </c>
      <c r="H29" s="73">
        <v>1.58</v>
      </c>
      <c r="I29" s="46">
        <v>0</v>
      </c>
      <c r="J29" s="46">
        <v>6.55</v>
      </c>
      <c r="K29" s="46">
        <v>33.82</v>
      </c>
      <c r="L29" s="46">
        <v>6.76</v>
      </c>
      <c r="M29" s="74">
        <v>0</v>
      </c>
      <c r="N29" s="73">
        <v>161.30000000000001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</v>
      </c>
      <c r="Y29">
        <v>6.76</v>
      </c>
      <c r="Z29">
        <v>0.57999999999999996</v>
      </c>
      <c r="AA29">
        <v>6.55</v>
      </c>
      <c r="AB29">
        <v>33.82</v>
      </c>
      <c r="AC29">
        <v>0</v>
      </c>
      <c r="AD29">
        <v>161.30000000000001</v>
      </c>
      <c r="AE29">
        <v>0</v>
      </c>
      <c r="AF29">
        <v>0</v>
      </c>
    </row>
    <row r="30" spans="1:32">
      <c r="A30" t="s">
        <v>264</v>
      </c>
      <c r="G30" t="s">
        <v>72</v>
      </c>
      <c r="H30" s="73">
        <v>1.58</v>
      </c>
      <c r="I30" s="46">
        <v>0</v>
      </c>
      <c r="J30" s="46">
        <v>6.55</v>
      </c>
      <c r="K30" s="46">
        <v>33.82</v>
      </c>
      <c r="L30" s="46">
        <v>6.76</v>
      </c>
      <c r="M30" s="74">
        <v>0</v>
      </c>
      <c r="N30" s="73">
        <v>161.30000000000001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</v>
      </c>
      <c r="Y30">
        <v>6.76</v>
      </c>
      <c r="Z30">
        <v>0.57999999999999996</v>
      </c>
      <c r="AA30">
        <v>6.55</v>
      </c>
      <c r="AB30">
        <v>33.82</v>
      </c>
      <c r="AC30">
        <v>0</v>
      </c>
      <c r="AD30">
        <v>161.30000000000001</v>
      </c>
      <c r="AE30">
        <v>0</v>
      </c>
      <c r="AF30">
        <v>0</v>
      </c>
    </row>
    <row r="31" spans="1:32">
      <c r="A31" t="s">
        <v>274</v>
      </c>
      <c r="G31" t="s">
        <v>73</v>
      </c>
      <c r="H31" s="73">
        <v>1.6800000000000002</v>
      </c>
      <c r="I31" s="46">
        <v>0</v>
      </c>
      <c r="J31" s="46">
        <v>6.55</v>
      </c>
      <c r="K31" s="46">
        <v>33.82</v>
      </c>
      <c r="L31" s="46">
        <v>6.76</v>
      </c>
      <c r="M31" s="74">
        <v>0</v>
      </c>
      <c r="N31" s="73">
        <v>161.30000000000001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</v>
      </c>
      <c r="Y31">
        <v>6.76</v>
      </c>
      <c r="Z31">
        <v>0.68</v>
      </c>
      <c r="AA31">
        <v>6.55</v>
      </c>
      <c r="AB31">
        <v>33.82</v>
      </c>
      <c r="AC31">
        <v>0</v>
      </c>
      <c r="AD31">
        <v>161.30000000000001</v>
      </c>
      <c r="AE31">
        <v>0</v>
      </c>
      <c r="AF31">
        <v>0</v>
      </c>
    </row>
    <row r="32" spans="1:32">
      <c r="A32" t="s">
        <v>275</v>
      </c>
      <c r="G32" t="s">
        <v>74</v>
      </c>
      <c r="H32" s="73">
        <v>1.6800000000000002</v>
      </c>
      <c r="I32" s="46">
        <v>0</v>
      </c>
      <c r="J32" s="46">
        <v>6.55</v>
      </c>
      <c r="K32" s="46">
        <v>33.82</v>
      </c>
      <c r="L32" s="46">
        <v>6.76</v>
      </c>
      <c r="M32" s="74">
        <v>0</v>
      </c>
      <c r="N32" s="73">
        <v>161.30000000000001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</v>
      </c>
      <c r="Y32">
        <v>6.76</v>
      </c>
      <c r="Z32">
        <v>0.68</v>
      </c>
      <c r="AA32">
        <v>6.55</v>
      </c>
      <c r="AB32">
        <v>33.82</v>
      </c>
      <c r="AC32">
        <v>0</v>
      </c>
      <c r="AD32">
        <v>161.30000000000001</v>
      </c>
      <c r="AE32">
        <v>0</v>
      </c>
      <c r="AF32">
        <v>0</v>
      </c>
    </row>
    <row r="33" spans="1:32">
      <c r="A33" t="s">
        <v>276</v>
      </c>
      <c r="G33" t="s">
        <v>75</v>
      </c>
      <c r="H33" s="73">
        <v>1.6800000000000002</v>
      </c>
      <c r="I33" s="46">
        <v>0</v>
      </c>
      <c r="J33" s="46">
        <v>6.55</v>
      </c>
      <c r="K33" s="46">
        <v>33.82</v>
      </c>
      <c r="L33" s="46">
        <v>8.66</v>
      </c>
      <c r="M33" s="74">
        <v>0</v>
      </c>
      <c r="N33" s="73">
        <v>161.30000000000001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</v>
      </c>
      <c r="Y33">
        <v>6.76</v>
      </c>
      <c r="Z33">
        <v>0.68</v>
      </c>
      <c r="AA33">
        <v>6.55</v>
      </c>
      <c r="AB33">
        <v>33.82</v>
      </c>
      <c r="AC33">
        <v>0</v>
      </c>
      <c r="AD33">
        <v>161.30000000000001</v>
      </c>
      <c r="AE33">
        <v>0</v>
      </c>
      <c r="AF33">
        <v>1.9</v>
      </c>
    </row>
    <row r="34" spans="1:32">
      <c r="A34" t="s">
        <v>277</v>
      </c>
      <c r="G34" t="s">
        <v>76</v>
      </c>
      <c r="H34" s="73">
        <v>1.6800000000000002</v>
      </c>
      <c r="I34" s="46">
        <v>0</v>
      </c>
      <c r="J34" s="46">
        <v>6.55</v>
      </c>
      <c r="K34" s="46">
        <v>33.82</v>
      </c>
      <c r="L34" s="46">
        <v>9.26</v>
      </c>
      <c r="M34" s="74">
        <v>0</v>
      </c>
      <c r="N34" s="73">
        <v>161.30000000000001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</v>
      </c>
      <c r="Y34">
        <v>6.76</v>
      </c>
      <c r="Z34">
        <v>0.68</v>
      </c>
      <c r="AA34">
        <v>6.55</v>
      </c>
      <c r="AB34">
        <v>33.82</v>
      </c>
      <c r="AC34">
        <v>0</v>
      </c>
      <c r="AD34">
        <v>161.30000000000001</v>
      </c>
      <c r="AE34">
        <v>0</v>
      </c>
      <c r="AF34">
        <v>2.5</v>
      </c>
    </row>
    <row r="35" spans="1:32">
      <c r="A35" t="s">
        <v>279</v>
      </c>
      <c r="G35" t="s">
        <v>77</v>
      </c>
      <c r="H35" s="73">
        <v>1.97</v>
      </c>
      <c r="I35" s="46">
        <v>0</v>
      </c>
      <c r="J35" s="46">
        <v>6.55</v>
      </c>
      <c r="K35" s="46">
        <v>33.82</v>
      </c>
      <c r="L35" s="46">
        <v>9.85</v>
      </c>
      <c r="M35" s="74">
        <v>0</v>
      </c>
      <c r="N35" s="73">
        <v>161.30000000000001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</v>
      </c>
      <c r="Y35">
        <v>6.76</v>
      </c>
      <c r="Z35">
        <v>0.97</v>
      </c>
      <c r="AA35">
        <v>6.55</v>
      </c>
      <c r="AB35">
        <v>33.82</v>
      </c>
      <c r="AC35">
        <v>0</v>
      </c>
      <c r="AD35">
        <v>161.30000000000001</v>
      </c>
      <c r="AE35">
        <v>0</v>
      </c>
      <c r="AF35">
        <v>3.09</v>
      </c>
    </row>
    <row r="36" spans="1:32">
      <c r="A36" t="s">
        <v>309</v>
      </c>
      <c r="G36" t="s">
        <v>78</v>
      </c>
      <c r="H36" s="73">
        <v>1.97</v>
      </c>
      <c r="I36" s="46">
        <v>0</v>
      </c>
      <c r="J36" s="46">
        <v>6.55</v>
      </c>
      <c r="K36" s="46">
        <v>33.82</v>
      </c>
      <c r="L36" s="46">
        <v>10.41</v>
      </c>
      <c r="M36" s="74">
        <v>0</v>
      </c>
      <c r="N36" s="73">
        <v>161.30000000000001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</v>
      </c>
      <c r="Y36">
        <v>6.76</v>
      </c>
      <c r="Z36">
        <v>0.97</v>
      </c>
      <c r="AA36">
        <v>6.55</v>
      </c>
      <c r="AB36">
        <v>33.82</v>
      </c>
      <c r="AC36">
        <v>0</v>
      </c>
      <c r="AD36">
        <v>161.30000000000001</v>
      </c>
      <c r="AE36">
        <v>0</v>
      </c>
      <c r="AF36">
        <v>3.65</v>
      </c>
    </row>
    <row r="37" spans="1:32">
      <c r="A37" t="s">
        <v>310</v>
      </c>
      <c r="G37" t="s">
        <v>79</v>
      </c>
      <c r="H37" s="73">
        <v>1.97</v>
      </c>
      <c r="I37" s="46">
        <v>0</v>
      </c>
      <c r="J37" s="46">
        <v>6.55</v>
      </c>
      <c r="K37" s="46">
        <v>33.82</v>
      </c>
      <c r="L37" s="46">
        <v>10.98</v>
      </c>
      <c r="M37" s="74">
        <v>0</v>
      </c>
      <c r="N37" s="73">
        <v>161.30000000000001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</v>
      </c>
      <c r="Y37">
        <v>6.76</v>
      </c>
      <c r="Z37">
        <v>0.97</v>
      </c>
      <c r="AA37">
        <v>6.55</v>
      </c>
      <c r="AB37">
        <v>33.82</v>
      </c>
      <c r="AC37">
        <v>0</v>
      </c>
      <c r="AD37">
        <v>161.30000000000001</v>
      </c>
      <c r="AE37">
        <v>0</v>
      </c>
      <c r="AF37">
        <v>4.22</v>
      </c>
    </row>
    <row r="38" spans="1:32">
      <c r="A38" t="s">
        <v>311</v>
      </c>
      <c r="G38" t="s">
        <v>80</v>
      </c>
      <c r="H38" s="73">
        <v>1.97</v>
      </c>
      <c r="I38" s="46">
        <v>0</v>
      </c>
      <c r="J38" s="46">
        <v>6.55</v>
      </c>
      <c r="K38" s="46">
        <v>33.82</v>
      </c>
      <c r="L38" s="46">
        <v>11.559999999999999</v>
      </c>
      <c r="M38" s="74">
        <v>0</v>
      </c>
      <c r="N38" s="73">
        <v>161.30000000000001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</v>
      </c>
      <c r="Y38">
        <v>6.76</v>
      </c>
      <c r="Z38">
        <v>0.97</v>
      </c>
      <c r="AA38">
        <v>6.55</v>
      </c>
      <c r="AB38">
        <v>33.82</v>
      </c>
      <c r="AC38">
        <v>0</v>
      </c>
      <c r="AD38">
        <v>161.30000000000001</v>
      </c>
      <c r="AE38">
        <v>0</v>
      </c>
      <c r="AF38">
        <v>4.8</v>
      </c>
    </row>
    <row r="39" spans="1:32">
      <c r="A39" t="s">
        <v>312</v>
      </c>
      <c r="G39" t="s">
        <v>81</v>
      </c>
      <c r="H39" s="73">
        <v>1.97</v>
      </c>
      <c r="I39" s="46">
        <v>0</v>
      </c>
      <c r="J39" s="46">
        <v>6.45</v>
      </c>
      <c r="K39" s="46">
        <v>57.980000000000004</v>
      </c>
      <c r="L39" s="46">
        <v>12.1</v>
      </c>
      <c r="M39" s="74">
        <v>0</v>
      </c>
      <c r="N39" s="73">
        <v>161.30000000000001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</v>
      </c>
      <c r="Y39">
        <v>6.76</v>
      </c>
      <c r="Z39">
        <v>0.97</v>
      </c>
      <c r="AA39">
        <v>6.45</v>
      </c>
      <c r="AB39">
        <v>33.82</v>
      </c>
      <c r="AC39">
        <v>0</v>
      </c>
      <c r="AD39">
        <v>161.30000000000001</v>
      </c>
      <c r="AE39">
        <v>24.16</v>
      </c>
      <c r="AF39">
        <v>5.34</v>
      </c>
    </row>
    <row r="40" spans="1:32">
      <c r="A40" t="s">
        <v>329</v>
      </c>
      <c r="G40" t="s">
        <v>82</v>
      </c>
      <c r="H40" s="73">
        <v>1.97</v>
      </c>
      <c r="I40" s="46">
        <v>0</v>
      </c>
      <c r="J40" s="46">
        <v>6.45</v>
      </c>
      <c r="K40" s="46">
        <v>57.980000000000004</v>
      </c>
      <c r="L40" s="46">
        <v>12.629999999999999</v>
      </c>
      <c r="M40" s="74">
        <v>0</v>
      </c>
      <c r="N40" s="73">
        <v>161.30000000000001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</v>
      </c>
      <c r="Y40">
        <v>6.76</v>
      </c>
      <c r="Z40">
        <v>0.97</v>
      </c>
      <c r="AA40">
        <v>6.45</v>
      </c>
      <c r="AB40">
        <v>33.82</v>
      </c>
      <c r="AC40">
        <v>0</v>
      </c>
      <c r="AD40">
        <v>161.30000000000001</v>
      </c>
      <c r="AE40">
        <v>24.16</v>
      </c>
      <c r="AF40">
        <v>5.87</v>
      </c>
    </row>
    <row r="41" spans="1:32">
      <c r="A41" t="s">
        <v>330</v>
      </c>
      <c r="G41" t="s">
        <v>83</v>
      </c>
      <c r="H41" s="73">
        <v>1.97</v>
      </c>
      <c r="I41" s="46">
        <v>0</v>
      </c>
      <c r="J41" s="46">
        <v>6.45</v>
      </c>
      <c r="K41" s="46">
        <v>57.980000000000004</v>
      </c>
      <c r="L41" s="46">
        <v>13.09</v>
      </c>
      <c r="M41" s="74">
        <v>0</v>
      </c>
      <c r="N41" s="73">
        <v>161.30000000000001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</v>
      </c>
      <c r="Y41">
        <v>6.76</v>
      </c>
      <c r="Z41">
        <v>0.97</v>
      </c>
      <c r="AA41">
        <v>6.45</v>
      </c>
      <c r="AB41">
        <v>33.82</v>
      </c>
      <c r="AC41">
        <v>0</v>
      </c>
      <c r="AD41">
        <v>161.30000000000001</v>
      </c>
      <c r="AE41">
        <v>24.16</v>
      </c>
      <c r="AF41">
        <v>6.33</v>
      </c>
    </row>
    <row r="42" spans="1:32">
      <c r="A42" t="s">
        <v>331</v>
      </c>
      <c r="G42" t="s">
        <v>84</v>
      </c>
      <c r="H42" s="73">
        <v>1.97</v>
      </c>
      <c r="I42" s="46">
        <v>0</v>
      </c>
      <c r="J42" s="46">
        <v>6.45</v>
      </c>
      <c r="K42" s="46">
        <v>57.980000000000004</v>
      </c>
      <c r="L42" s="46">
        <v>13.469999999999999</v>
      </c>
      <c r="M42" s="74">
        <v>0</v>
      </c>
      <c r="N42" s="73">
        <v>161.30000000000001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</v>
      </c>
      <c r="Y42">
        <v>6.76</v>
      </c>
      <c r="Z42">
        <v>0.97</v>
      </c>
      <c r="AA42">
        <v>6.45</v>
      </c>
      <c r="AB42">
        <v>33.82</v>
      </c>
      <c r="AC42">
        <v>0</v>
      </c>
      <c r="AD42">
        <v>161.30000000000001</v>
      </c>
      <c r="AE42">
        <v>24.16</v>
      </c>
      <c r="AF42">
        <v>6.71</v>
      </c>
    </row>
    <row r="43" spans="1:32">
      <c r="A43" t="s">
        <v>337</v>
      </c>
      <c r="G43" t="s">
        <v>85</v>
      </c>
      <c r="H43" s="73">
        <v>1.97</v>
      </c>
      <c r="I43" s="46">
        <v>0</v>
      </c>
      <c r="J43" s="46">
        <v>6.45</v>
      </c>
      <c r="K43" s="46">
        <v>57.980000000000004</v>
      </c>
      <c r="L43" s="46">
        <v>13.79</v>
      </c>
      <c r="M43" s="74">
        <v>0</v>
      </c>
      <c r="N43" s="73">
        <v>161.30000000000001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</v>
      </c>
      <c r="Y43">
        <v>6.76</v>
      </c>
      <c r="Z43">
        <v>0.97</v>
      </c>
      <c r="AA43">
        <v>6.45</v>
      </c>
      <c r="AB43">
        <v>33.82</v>
      </c>
      <c r="AC43">
        <v>0</v>
      </c>
      <c r="AD43">
        <v>161.30000000000001</v>
      </c>
      <c r="AE43">
        <v>24.16</v>
      </c>
      <c r="AF43">
        <v>7.03</v>
      </c>
    </row>
    <row r="44" spans="1:32">
      <c r="A44" t="s">
        <v>339</v>
      </c>
      <c r="G44" t="s">
        <v>86</v>
      </c>
      <c r="H44" s="73">
        <v>1.97</v>
      </c>
      <c r="I44" s="46">
        <v>0</v>
      </c>
      <c r="J44" s="46">
        <v>6.45</v>
      </c>
      <c r="K44" s="46">
        <v>57.980000000000004</v>
      </c>
      <c r="L44" s="46">
        <v>14.11</v>
      </c>
      <c r="M44" s="74">
        <v>0</v>
      </c>
      <c r="N44" s="73">
        <v>161.30000000000001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</v>
      </c>
      <c r="Y44">
        <v>6.76</v>
      </c>
      <c r="Z44">
        <v>0.97</v>
      </c>
      <c r="AA44">
        <v>6.45</v>
      </c>
      <c r="AB44">
        <v>33.82</v>
      </c>
      <c r="AC44">
        <v>0</v>
      </c>
      <c r="AD44">
        <v>161.30000000000001</v>
      </c>
      <c r="AE44">
        <v>24.16</v>
      </c>
      <c r="AF44">
        <v>7.35</v>
      </c>
    </row>
    <row r="45" spans="1:32">
      <c r="A45" t="s">
        <v>358</v>
      </c>
      <c r="G45" t="s">
        <v>87</v>
      </c>
      <c r="H45" s="73">
        <v>1.97</v>
      </c>
      <c r="I45" s="46">
        <v>0</v>
      </c>
      <c r="J45" s="46">
        <v>6.45</v>
      </c>
      <c r="K45" s="46">
        <v>57.980000000000004</v>
      </c>
      <c r="L45" s="46">
        <v>14.399999999999999</v>
      </c>
      <c r="M45" s="74">
        <v>0</v>
      </c>
      <c r="N45" s="73">
        <v>161.30000000000001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</v>
      </c>
      <c r="Y45">
        <v>6.76</v>
      </c>
      <c r="Z45">
        <v>0.97</v>
      </c>
      <c r="AA45">
        <v>6.45</v>
      </c>
      <c r="AB45">
        <v>33.82</v>
      </c>
      <c r="AC45">
        <v>0</v>
      </c>
      <c r="AD45">
        <v>161.30000000000001</v>
      </c>
      <c r="AE45">
        <v>24.16</v>
      </c>
      <c r="AF45">
        <v>7.64</v>
      </c>
    </row>
    <row r="46" spans="1:32">
      <c r="A46" t="s">
        <v>359</v>
      </c>
      <c r="G46" t="s">
        <v>88</v>
      </c>
      <c r="H46" s="73">
        <v>1.97</v>
      </c>
      <c r="I46" s="46">
        <v>0</v>
      </c>
      <c r="J46" s="46">
        <v>6.45</v>
      </c>
      <c r="K46" s="46">
        <v>57.980000000000004</v>
      </c>
      <c r="L46" s="46">
        <v>14.64</v>
      </c>
      <c r="M46" s="74">
        <v>0</v>
      </c>
      <c r="N46" s="73">
        <v>161.30000000000001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</v>
      </c>
      <c r="Y46">
        <v>6.76</v>
      </c>
      <c r="Z46">
        <v>0.97</v>
      </c>
      <c r="AA46">
        <v>6.45</v>
      </c>
      <c r="AB46">
        <v>33.82</v>
      </c>
      <c r="AC46">
        <v>0</v>
      </c>
      <c r="AD46">
        <v>161.30000000000001</v>
      </c>
      <c r="AE46">
        <v>24.16</v>
      </c>
      <c r="AF46">
        <v>7.88</v>
      </c>
    </row>
    <row r="47" spans="1:32">
      <c r="A47" t="s">
        <v>360</v>
      </c>
      <c r="G47" t="s">
        <v>89</v>
      </c>
      <c r="H47" s="73">
        <v>1.97</v>
      </c>
      <c r="I47" s="46">
        <v>0</v>
      </c>
      <c r="J47" s="46">
        <v>6.37</v>
      </c>
      <c r="K47" s="46">
        <v>57.980000000000004</v>
      </c>
      <c r="L47" s="46">
        <v>14.92</v>
      </c>
      <c r="M47" s="74">
        <v>0</v>
      </c>
      <c r="N47" s="73">
        <v>161.30000000000001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</v>
      </c>
      <c r="Y47">
        <v>6.76</v>
      </c>
      <c r="Z47">
        <v>0.97</v>
      </c>
      <c r="AA47">
        <v>6.37</v>
      </c>
      <c r="AB47">
        <v>33.82</v>
      </c>
      <c r="AC47">
        <v>0</v>
      </c>
      <c r="AD47">
        <v>161.30000000000001</v>
      </c>
      <c r="AE47">
        <v>24.16</v>
      </c>
      <c r="AF47">
        <v>8.16</v>
      </c>
    </row>
    <row r="48" spans="1:32">
      <c r="A48" t="s">
        <v>364</v>
      </c>
      <c r="G48" t="s">
        <v>90</v>
      </c>
      <c r="H48" s="73">
        <v>1.97</v>
      </c>
      <c r="I48" s="46">
        <v>0</v>
      </c>
      <c r="J48" s="46">
        <v>6.37</v>
      </c>
      <c r="K48" s="46">
        <v>57.980000000000004</v>
      </c>
      <c r="L48" s="46">
        <v>15.12</v>
      </c>
      <c r="M48" s="74">
        <v>0</v>
      </c>
      <c r="N48" s="73">
        <v>161.30000000000001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</v>
      </c>
      <c r="Y48">
        <v>6.76</v>
      </c>
      <c r="Z48">
        <v>0.97</v>
      </c>
      <c r="AA48">
        <v>6.37</v>
      </c>
      <c r="AB48">
        <v>33.82</v>
      </c>
      <c r="AC48">
        <v>0</v>
      </c>
      <c r="AD48">
        <v>161.30000000000001</v>
      </c>
      <c r="AE48">
        <v>24.16</v>
      </c>
      <c r="AF48">
        <v>8.36</v>
      </c>
    </row>
    <row r="49" spans="1:32">
      <c r="A49" t="s">
        <v>365</v>
      </c>
      <c r="G49" t="s">
        <v>91</v>
      </c>
      <c r="H49" s="73">
        <v>1.97</v>
      </c>
      <c r="I49" s="46">
        <v>0</v>
      </c>
      <c r="J49" s="46">
        <v>6.37</v>
      </c>
      <c r="K49" s="46">
        <v>57.980000000000004</v>
      </c>
      <c r="L49" s="46">
        <v>15.28</v>
      </c>
      <c r="M49" s="74">
        <v>0</v>
      </c>
      <c r="N49" s="73">
        <v>161.30000000000001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</v>
      </c>
      <c r="Y49">
        <v>6.76</v>
      </c>
      <c r="Z49">
        <v>0.97</v>
      </c>
      <c r="AA49">
        <v>6.37</v>
      </c>
      <c r="AB49">
        <v>33.82</v>
      </c>
      <c r="AC49">
        <v>0</v>
      </c>
      <c r="AD49">
        <v>161.30000000000001</v>
      </c>
      <c r="AE49">
        <v>24.16</v>
      </c>
      <c r="AF49">
        <v>8.52</v>
      </c>
    </row>
    <row r="50" spans="1:32">
      <c r="A50" t="s">
        <v>366</v>
      </c>
      <c r="G50" t="s">
        <v>92</v>
      </c>
      <c r="H50" s="73">
        <v>1.97</v>
      </c>
      <c r="I50" s="46">
        <v>0</v>
      </c>
      <c r="J50" s="46">
        <v>6.37</v>
      </c>
      <c r="K50" s="46">
        <v>57.980000000000004</v>
      </c>
      <c r="L50" s="46">
        <v>15.42</v>
      </c>
      <c r="M50" s="74">
        <v>0</v>
      </c>
      <c r="N50" s="73">
        <v>161.30000000000001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</v>
      </c>
      <c r="Y50">
        <v>6.76</v>
      </c>
      <c r="Z50">
        <v>0.97</v>
      </c>
      <c r="AA50">
        <v>6.37</v>
      </c>
      <c r="AB50">
        <v>33.82</v>
      </c>
      <c r="AC50">
        <v>0</v>
      </c>
      <c r="AD50">
        <v>161.30000000000001</v>
      </c>
      <c r="AE50">
        <v>24.16</v>
      </c>
      <c r="AF50">
        <v>8.66</v>
      </c>
    </row>
    <row r="51" spans="1:32">
      <c r="A51" t="s">
        <v>368</v>
      </c>
      <c r="G51" t="s">
        <v>93</v>
      </c>
      <c r="H51" s="73">
        <v>1.97</v>
      </c>
      <c r="I51" s="46">
        <v>0</v>
      </c>
      <c r="J51" s="46">
        <v>6.37</v>
      </c>
      <c r="K51" s="46">
        <v>57.980000000000004</v>
      </c>
      <c r="L51" s="46">
        <v>15.65</v>
      </c>
      <c r="M51" s="74">
        <v>0</v>
      </c>
      <c r="N51" s="73">
        <v>161.30000000000001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</v>
      </c>
      <c r="Y51">
        <v>6.76</v>
      </c>
      <c r="Z51">
        <v>0.97</v>
      </c>
      <c r="AA51">
        <v>6.37</v>
      </c>
      <c r="AB51">
        <v>33.82</v>
      </c>
      <c r="AC51">
        <v>0</v>
      </c>
      <c r="AD51">
        <v>161.30000000000001</v>
      </c>
      <c r="AE51">
        <v>24.16</v>
      </c>
      <c r="AF51">
        <v>8.89</v>
      </c>
    </row>
    <row r="52" spans="1:32">
      <c r="A52" t="s">
        <v>369</v>
      </c>
      <c r="G52" t="s">
        <v>94</v>
      </c>
      <c r="H52" s="73">
        <v>1.97</v>
      </c>
      <c r="I52" s="46">
        <v>0</v>
      </c>
      <c r="J52" s="46">
        <v>6.37</v>
      </c>
      <c r="K52" s="46">
        <v>57.980000000000004</v>
      </c>
      <c r="L52" s="46">
        <v>15.94</v>
      </c>
      <c r="M52" s="74">
        <v>0</v>
      </c>
      <c r="N52" s="73">
        <v>161.30000000000001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</v>
      </c>
      <c r="Y52">
        <v>6.76</v>
      </c>
      <c r="Z52">
        <v>0.97</v>
      </c>
      <c r="AA52">
        <v>6.37</v>
      </c>
      <c r="AB52">
        <v>33.82</v>
      </c>
      <c r="AC52">
        <v>0</v>
      </c>
      <c r="AD52">
        <v>161.30000000000001</v>
      </c>
      <c r="AE52">
        <v>24.16</v>
      </c>
      <c r="AF52">
        <v>9.18</v>
      </c>
    </row>
    <row r="53" spans="1:32">
      <c r="A53" t="s">
        <v>403</v>
      </c>
      <c r="G53" t="s">
        <v>95</v>
      </c>
      <c r="H53" s="73">
        <v>1.97</v>
      </c>
      <c r="I53" s="46">
        <v>0</v>
      </c>
      <c r="J53" s="46">
        <v>6.37</v>
      </c>
      <c r="K53" s="46">
        <v>57.980000000000004</v>
      </c>
      <c r="L53" s="46">
        <v>15.65</v>
      </c>
      <c r="M53" s="74">
        <v>0</v>
      </c>
      <c r="N53" s="73">
        <v>161.30000000000001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</v>
      </c>
      <c r="Y53">
        <v>6.76</v>
      </c>
      <c r="Z53">
        <v>0.97</v>
      </c>
      <c r="AA53">
        <v>6.37</v>
      </c>
      <c r="AB53">
        <v>33.82</v>
      </c>
      <c r="AC53">
        <v>0</v>
      </c>
      <c r="AD53">
        <v>161.30000000000001</v>
      </c>
      <c r="AE53">
        <v>24.16</v>
      </c>
      <c r="AF53">
        <v>8.89</v>
      </c>
    </row>
    <row r="54" spans="1:32">
      <c r="A54" t="s">
        <v>402</v>
      </c>
      <c r="G54" t="s">
        <v>96</v>
      </c>
      <c r="H54" s="73">
        <v>1.97</v>
      </c>
      <c r="I54" s="46">
        <v>0</v>
      </c>
      <c r="J54" s="46">
        <v>6.37</v>
      </c>
      <c r="K54" s="46">
        <v>57.980000000000004</v>
      </c>
      <c r="L54" s="46">
        <v>15.27</v>
      </c>
      <c r="M54" s="74">
        <v>0</v>
      </c>
      <c r="N54" s="73">
        <v>161.30000000000001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</v>
      </c>
      <c r="Y54">
        <v>6.76</v>
      </c>
      <c r="Z54">
        <v>0.97</v>
      </c>
      <c r="AA54">
        <v>6.37</v>
      </c>
      <c r="AB54">
        <v>33.82</v>
      </c>
      <c r="AC54">
        <v>0</v>
      </c>
      <c r="AD54">
        <v>161.30000000000001</v>
      </c>
      <c r="AE54">
        <v>24.16</v>
      </c>
      <c r="AF54">
        <v>8.51</v>
      </c>
    </row>
    <row r="55" spans="1:32">
      <c r="A55" t="s">
        <v>404</v>
      </c>
      <c r="G55" t="s">
        <v>97</v>
      </c>
      <c r="H55" s="73">
        <v>1.97</v>
      </c>
      <c r="I55" s="46">
        <v>0</v>
      </c>
      <c r="J55" s="46">
        <v>6.37</v>
      </c>
      <c r="K55" s="46">
        <v>57.980000000000004</v>
      </c>
      <c r="L55" s="46">
        <v>15.02</v>
      </c>
      <c r="M55" s="74">
        <v>0</v>
      </c>
      <c r="N55" s="73">
        <v>161.30000000000001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</v>
      </c>
      <c r="Y55">
        <v>6.76</v>
      </c>
      <c r="Z55">
        <v>0.97</v>
      </c>
      <c r="AA55">
        <v>6.37</v>
      </c>
      <c r="AB55">
        <v>33.82</v>
      </c>
      <c r="AC55">
        <v>0</v>
      </c>
      <c r="AD55">
        <v>161.30000000000001</v>
      </c>
      <c r="AE55">
        <v>24.16</v>
      </c>
      <c r="AF55">
        <v>8.26</v>
      </c>
    </row>
    <row r="56" spans="1:32">
      <c r="A56" t="s">
        <v>404</v>
      </c>
      <c r="G56" t="s">
        <v>98</v>
      </c>
      <c r="H56" s="73">
        <v>1.97</v>
      </c>
      <c r="I56" s="46">
        <v>0</v>
      </c>
      <c r="J56" s="46">
        <v>6.37</v>
      </c>
      <c r="K56" s="46">
        <v>57.980000000000004</v>
      </c>
      <c r="L56" s="46">
        <v>14.9</v>
      </c>
      <c r="M56" s="74">
        <v>0</v>
      </c>
      <c r="N56" s="73">
        <v>161.30000000000001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</v>
      </c>
      <c r="Y56">
        <v>6.76</v>
      </c>
      <c r="Z56">
        <v>0.97</v>
      </c>
      <c r="AA56">
        <v>6.37</v>
      </c>
      <c r="AB56">
        <v>33.82</v>
      </c>
      <c r="AC56">
        <v>0</v>
      </c>
      <c r="AD56">
        <v>161.30000000000001</v>
      </c>
      <c r="AE56">
        <v>24.16</v>
      </c>
      <c r="AF56">
        <v>8.14</v>
      </c>
    </row>
    <row r="57" spans="1:32">
      <c r="G57" t="s">
        <v>99</v>
      </c>
      <c r="H57" s="73">
        <v>1.97</v>
      </c>
      <c r="I57" s="46">
        <v>0</v>
      </c>
      <c r="J57" s="46">
        <v>6.37</v>
      </c>
      <c r="K57" s="46">
        <v>57.980000000000004</v>
      </c>
      <c r="L57" s="46">
        <v>14.3</v>
      </c>
      <c r="M57" s="74">
        <v>0</v>
      </c>
      <c r="N57" s="73">
        <v>161.30000000000001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</v>
      </c>
      <c r="Y57">
        <v>6.76</v>
      </c>
      <c r="Z57">
        <v>0.97</v>
      </c>
      <c r="AA57">
        <v>6.37</v>
      </c>
      <c r="AB57">
        <v>33.82</v>
      </c>
      <c r="AC57">
        <v>0</v>
      </c>
      <c r="AD57">
        <v>161.30000000000001</v>
      </c>
      <c r="AE57">
        <v>24.16</v>
      </c>
      <c r="AF57">
        <v>7.54</v>
      </c>
    </row>
    <row r="58" spans="1:32">
      <c r="G58" t="s">
        <v>100</v>
      </c>
      <c r="H58" s="73">
        <v>1.97</v>
      </c>
      <c r="I58" s="46">
        <v>0</v>
      </c>
      <c r="J58" s="46">
        <v>6.37</v>
      </c>
      <c r="K58" s="46">
        <v>57.980000000000004</v>
      </c>
      <c r="L58" s="46">
        <v>14.2</v>
      </c>
      <c r="M58" s="74">
        <v>0</v>
      </c>
      <c r="N58" s="73">
        <v>161.30000000000001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</v>
      </c>
      <c r="Y58">
        <v>6.76</v>
      </c>
      <c r="Z58">
        <v>0.97</v>
      </c>
      <c r="AA58">
        <v>6.37</v>
      </c>
      <c r="AB58">
        <v>33.82</v>
      </c>
      <c r="AC58">
        <v>0</v>
      </c>
      <c r="AD58">
        <v>161.30000000000001</v>
      </c>
      <c r="AE58">
        <v>24.16</v>
      </c>
      <c r="AF58">
        <v>7.44</v>
      </c>
    </row>
    <row r="59" spans="1:32">
      <c r="G59" t="s">
        <v>101</v>
      </c>
      <c r="H59" s="73">
        <v>1.97</v>
      </c>
      <c r="I59" s="46">
        <v>0</v>
      </c>
      <c r="J59" s="46">
        <v>6.37</v>
      </c>
      <c r="K59" s="46">
        <v>57.980000000000004</v>
      </c>
      <c r="L59" s="46">
        <v>13.91</v>
      </c>
      <c r="M59" s="74">
        <v>0</v>
      </c>
      <c r="N59" s="73">
        <v>161.30000000000001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</v>
      </c>
      <c r="Y59">
        <v>6.76</v>
      </c>
      <c r="Z59">
        <v>0.97</v>
      </c>
      <c r="AA59">
        <v>6.37</v>
      </c>
      <c r="AB59">
        <v>33.82</v>
      </c>
      <c r="AC59">
        <v>0</v>
      </c>
      <c r="AD59">
        <v>161.30000000000001</v>
      </c>
      <c r="AE59">
        <v>24.16</v>
      </c>
      <c r="AF59">
        <v>7.15</v>
      </c>
    </row>
    <row r="60" spans="1:32">
      <c r="G60" t="s">
        <v>102</v>
      </c>
      <c r="H60" s="73">
        <v>1.97</v>
      </c>
      <c r="I60" s="46">
        <v>0</v>
      </c>
      <c r="J60" s="46">
        <v>6.37</v>
      </c>
      <c r="K60" s="46">
        <v>57.980000000000004</v>
      </c>
      <c r="L60" s="46">
        <v>13.59</v>
      </c>
      <c r="M60" s="74">
        <v>0</v>
      </c>
      <c r="N60" s="73">
        <v>161.30000000000001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</v>
      </c>
      <c r="Y60">
        <v>6.76</v>
      </c>
      <c r="Z60">
        <v>0.97</v>
      </c>
      <c r="AA60">
        <v>6.37</v>
      </c>
      <c r="AB60">
        <v>33.82</v>
      </c>
      <c r="AC60">
        <v>0</v>
      </c>
      <c r="AD60">
        <v>161.30000000000001</v>
      </c>
      <c r="AE60">
        <v>24.16</v>
      </c>
      <c r="AF60">
        <v>6.83</v>
      </c>
    </row>
    <row r="61" spans="1:32">
      <c r="G61" t="s">
        <v>103</v>
      </c>
      <c r="H61" s="73">
        <v>1.97</v>
      </c>
      <c r="I61" s="46">
        <v>0</v>
      </c>
      <c r="J61" s="46">
        <v>6.37</v>
      </c>
      <c r="K61" s="46">
        <v>57.980000000000004</v>
      </c>
      <c r="L61" s="46">
        <v>13.370000000000001</v>
      </c>
      <c r="M61" s="74">
        <v>0</v>
      </c>
      <c r="N61" s="73">
        <v>161.30000000000001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</v>
      </c>
      <c r="Y61">
        <v>6.76</v>
      </c>
      <c r="Z61">
        <v>0.97</v>
      </c>
      <c r="AA61">
        <v>6.37</v>
      </c>
      <c r="AB61">
        <v>33.82</v>
      </c>
      <c r="AC61">
        <v>0</v>
      </c>
      <c r="AD61">
        <v>161.30000000000001</v>
      </c>
      <c r="AE61">
        <v>24.16</v>
      </c>
      <c r="AF61">
        <v>6.61</v>
      </c>
    </row>
    <row r="62" spans="1:32">
      <c r="G62" t="s">
        <v>104</v>
      </c>
      <c r="H62" s="73">
        <v>1.97</v>
      </c>
      <c r="I62" s="46">
        <v>0</v>
      </c>
      <c r="J62" s="46">
        <v>6.37</v>
      </c>
      <c r="K62" s="46">
        <v>57.980000000000004</v>
      </c>
      <c r="L62" s="46">
        <v>12.98</v>
      </c>
      <c r="M62" s="74">
        <v>0</v>
      </c>
      <c r="N62" s="73">
        <v>161.30000000000001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</v>
      </c>
      <c r="Y62">
        <v>6.76</v>
      </c>
      <c r="Z62">
        <v>0.97</v>
      </c>
      <c r="AA62">
        <v>6.37</v>
      </c>
      <c r="AB62">
        <v>33.82</v>
      </c>
      <c r="AC62">
        <v>0</v>
      </c>
      <c r="AD62">
        <v>161.30000000000001</v>
      </c>
      <c r="AE62">
        <v>24.16</v>
      </c>
      <c r="AF62">
        <v>6.22</v>
      </c>
    </row>
    <row r="63" spans="1:32">
      <c r="G63" t="s">
        <v>105</v>
      </c>
      <c r="H63" s="73">
        <v>1.97</v>
      </c>
      <c r="I63" s="46">
        <v>0</v>
      </c>
      <c r="J63" s="46">
        <v>6.45</v>
      </c>
      <c r="K63" s="46">
        <v>57.980000000000004</v>
      </c>
      <c r="L63" s="46">
        <v>12.64</v>
      </c>
      <c r="M63" s="74">
        <v>0</v>
      </c>
      <c r="N63" s="73">
        <v>161.30000000000001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</v>
      </c>
      <c r="Y63">
        <v>6.76</v>
      </c>
      <c r="Z63">
        <v>0.97</v>
      </c>
      <c r="AA63">
        <v>6.45</v>
      </c>
      <c r="AB63">
        <v>33.82</v>
      </c>
      <c r="AC63">
        <v>0</v>
      </c>
      <c r="AD63">
        <v>161.30000000000001</v>
      </c>
      <c r="AE63">
        <v>24.16</v>
      </c>
      <c r="AF63">
        <v>5.88</v>
      </c>
    </row>
    <row r="64" spans="1:32">
      <c r="G64" t="s">
        <v>106</v>
      </c>
      <c r="H64" s="73">
        <v>1.97</v>
      </c>
      <c r="I64" s="46">
        <v>0</v>
      </c>
      <c r="J64" s="46">
        <v>6.45</v>
      </c>
      <c r="K64" s="46">
        <v>57.980000000000004</v>
      </c>
      <c r="L64" s="46">
        <v>12.2</v>
      </c>
      <c r="M64" s="74">
        <v>0</v>
      </c>
      <c r="N64" s="73">
        <v>161.30000000000001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</v>
      </c>
      <c r="Y64">
        <v>6.76</v>
      </c>
      <c r="Z64">
        <v>0.97</v>
      </c>
      <c r="AA64">
        <v>6.45</v>
      </c>
      <c r="AB64">
        <v>33.82</v>
      </c>
      <c r="AC64">
        <v>0</v>
      </c>
      <c r="AD64">
        <v>161.30000000000001</v>
      </c>
      <c r="AE64">
        <v>24.16</v>
      </c>
      <c r="AF64">
        <v>5.44</v>
      </c>
    </row>
    <row r="65" spans="7:32">
      <c r="G65" t="s">
        <v>107</v>
      </c>
      <c r="H65" s="73">
        <v>1.97</v>
      </c>
      <c r="I65" s="46">
        <v>0</v>
      </c>
      <c r="J65" s="46">
        <v>6.45</v>
      </c>
      <c r="K65" s="46">
        <v>57.980000000000004</v>
      </c>
      <c r="L65" s="46">
        <v>11.45</v>
      </c>
      <c r="M65" s="74">
        <v>0</v>
      </c>
      <c r="N65" s="73">
        <v>161.30000000000001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</v>
      </c>
      <c r="Y65">
        <v>6.76</v>
      </c>
      <c r="Z65">
        <v>0.97</v>
      </c>
      <c r="AA65">
        <v>6.45</v>
      </c>
      <c r="AB65">
        <v>33.82</v>
      </c>
      <c r="AC65">
        <v>0</v>
      </c>
      <c r="AD65">
        <v>161.30000000000001</v>
      </c>
      <c r="AE65">
        <v>24.16</v>
      </c>
      <c r="AF65">
        <v>4.6900000000000004</v>
      </c>
    </row>
    <row r="66" spans="7:32">
      <c r="G66" t="s">
        <v>108</v>
      </c>
      <c r="H66" s="73">
        <v>1.97</v>
      </c>
      <c r="I66" s="46">
        <v>0</v>
      </c>
      <c r="J66" s="46">
        <v>6.45</v>
      </c>
      <c r="K66" s="46">
        <v>57.980000000000004</v>
      </c>
      <c r="L66" s="46">
        <v>10.870000000000001</v>
      </c>
      <c r="M66" s="74">
        <v>0</v>
      </c>
      <c r="N66" s="73">
        <v>161.30000000000001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</v>
      </c>
      <c r="Y66">
        <v>6.76</v>
      </c>
      <c r="Z66">
        <v>0.97</v>
      </c>
      <c r="AA66">
        <v>6.45</v>
      </c>
      <c r="AB66">
        <v>33.82</v>
      </c>
      <c r="AC66">
        <v>0</v>
      </c>
      <c r="AD66">
        <v>161.30000000000001</v>
      </c>
      <c r="AE66">
        <v>24.16</v>
      </c>
      <c r="AF66">
        <v>4.1100000000000003</v>
      </c>
    </row>
    <row r="67" spans="7:32">
      <c r="G67" t="s">
        <v>109</v>
      </c>
      <c r="H67" s="73">
        <v>1.87</v>
      </c>
      <c r="I67" s="46">
        <v>0</v>
      </c>
      <c r="J67" s="46">
        <v>6.55</v>
      </c>
      <c r="K67" s="46">
        <v>57.980000000000004</v>
      </c>
      <c r="L67" s="46">
        <v>10.35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</v>
      </c>
      <c r="Y67">
        <v>6.76</v>
      </c>
      <c r="Z67">
        <v>0.87</v>
      </c>
      <c r="AA67">
        <v>6.55</v>
      </c>
      <c r="AB67">
        <v>33.82</v>
      </c>
      <c r="AC67">
        <v>0</v>
      </c>
      <c r="AD67">
        <v>161.30000000000001</v>
      </c>
      <c r="AE67">
        <v>24.16</v>
      </c>
      <c r="AF67">
        <v>3.59</v>
      </c>
    </row>
    <row r="68" spans="7:32">
      <c r="G68" t="s">
        <v>110</v>
      </c>
      <c r="H68" s="73">
        <v>1.87</v>
      </c>
      <c r="I68" s="46">
        <v>0</v>
      </c>
      <c r="J68" s="46">
        <v>6.55</v>
      </c>
      <c r="K68" s="46">
        <v>57.980000000000004</v>
      </c>
      <c r="L68" s="46">
        <v>9.9499999999999993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</v>
      </c>
      <c r="Y68">
        <v>6.76</v>
      </c>
      <c r="Z68">
        <v>0.87</v>
      </c>
      <c r="AA68">
        <v>6.55</v>
      </c>
      <c r="AB68">
        <v>33.82</v>
      </c>
      <c r="AC68">
        <v>0</v>
      </c>
      <c r="AD68">
        <v>161.30000000000001</v>
      </c>
      <c r="AE68">
        <v>24.16</v>
      </c>
      <c r="AF68">
        <v>3.19</v>
      </c>
    </row>
    <row r="69" spans="7:32">
      <c r="G69" t="s">
        <v>111</v>
      </c>
      <c r="H69" s="73">
        <v>1.87</v>
      </c>
      <c r="I69" s="46">
        <v>0</v>
      </c>
      <c r="J69" s="46">
        <v>6.55</v>
      </c>
      <c r="K69" s="46">
        <v>57.980000000000004</v>
      </c>
      <c r="L69" s="46">
        <v>9.36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</v>
      </c>
      <c r="Y69">
        <v>6.76</v>
      </c>
      <c r="Z69">
        <v>0.87</v>
      </c>
      <c r="AA69">
        <v>6.55</v>
      </c>
      <c r="AB69">
        <v>33.82</v>
      </c>
      <c r="AC69">
        <v>0</v>
      </c>
      <c r="AD69">
        <v>161.30000000000001</v>
      </c>
      <c r="AE69">
        <v>24.16</v>
      </c>
      <c r="AF69">
        <v>2.6</v>
      </c>
    </row>
    <row r="70" spans="7:32">
      <c r="G70" t="s">
        <v>112</v>
      </c>
      <c r="H70" s="73">
        <v>1.87</v>
      </c>
      <c r="I70" s="46">
        <v>0</v>
      </c>
      <c r="J70" s="46">
        <v>6.55</v>
      </c>
      <c r="K70" s="46">
        <v>57.980000000000004</v>
      </c>
      <c r="L70" s="46">
        <v>8.67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</v>
      </c>
      <c r="Y70">
        <v>6.76</v>
      </c>
      <c r="Z70">
        <v>0.87</v>
      </c>
      <c r="AA70">
        <v>6.55</v>
      </c>
      <c r="AB70">
        <v>33.82</v>
      </c>
      <c r="AC70">
        <v>0</v>
      </c>
      <c r="AD70">
        <v>161.30000000000001</v>
      </c>
      <c r="AE70">
        <v>24.16</v>
      </c>
      <c r="AF70">
        <v>1.91</v>
      </c>
    </row>
    <row r="71" spans="7:32">
      <c r="G71" t="s">
        <v>113</v>
      </c>
      <c r="H71" s="73">
        <v>1.77</v>
      </c>
      <c r="I71" s="46">
        <v>0</v>
      </c>
      <c r="J71" s="46">
        <v>6.55</v>
      </c>
      <c r="K71" s="46">
        <v>33.82</v>
      </c>
      <c r="L71" s="46">
        <v>8.1199999999999992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</v>
      </c>
      <c r="Y71">
        <v>6.76</v>
      </c>
      <c r="Z71">
        <v>0.77</v>
      </c>
      <c r="AA71">
        <v>6.55</v>
      </c>
      <c r="AB71">
        <v>33.82</v>
      </c>
      <c r="AC71">
        <v>0</v>
      </c>
      <c r="AD71">
        <v>161.30000000000001</v>
      </c>
      <c r="AE71">
        <v>0</v>
      </c>
      <c r="AF71">
        <v>1.36</v>
      </c>
    </row>
    <row r="72" spans="7:32">
      <c r="G72" t="s">
        <v>114</v>
      </c>
      <c r="H72" s="73">
        <v>1.77</v>
      </c>
      <c r="I72" s="46">
        <v>0</v>
      </c>
      <c r="J72" s="46">
        <v>6.55</v>
      </c>
      <c r="K72" s="46">
        <v>33.82</v>
      </c>
      <c r="L72" s="46">
        <v>7.6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</v>
      </c>
      <c r="Y72">
        <v>6.76</v>
      </c>
      <c r="Z72">
        <v>0.77</v>
      </c>
      <c r="AA72">
        <v>6.55</v>
      </c>
      <c r="AB72">
        <v>33.82</v>
      </c>
      <c r="AC72">
        <v>0</v>
      </c>
      <c r="AD72">
        <v>161.30000000000001</v>
      </c>
      <c r="AE72">
        <v>0</v>
      </c>
      <c r="AF72">
        <v>0.84</v>
      </c>
    </row>
    <row r="73" spans="7:32">
      <c r="G73" t="s">
        <v>115</v>
      </c>
      <c r="H73" s="73">
        <v>1.77</v>
      </c>
      <c r="I73" s="46">
        <v>0</v>
      </c>
      <c r="J73" s="46">
        <v>6.55</v>
      </c>
      <c r="K73" s="46">
        <v>33.82</v>
      </c>
      <c r="L73" s="46">
        <v>7.1899999999999995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</v>
      </c>
      <c r="Y73">
        <v>6.76</v>
      </c>
      <c r="Z73">
        <v>0.77</v>
      </c>
      <c r="AA73">
        <v>6.55</v>
      </c>
      <c r="AB73">
        <v>33.82</v>
      </c>
      <c r="AC73">
        <v>0</v>
      </c>
      <c r="AD73">
        <v>161.30000000000001</v>
      </c>
      <c r="AE73">
        <v>0</v>
      </c>
      <c r="AF73">
        <v>0.43</v>
      </c>
    </row>
    <row r="74" spans="7:32">
      <c r="G74" t="s">
        <v>116</v>
      </c>
      <c r="H74" s="73">
        <v>1.77</v>
      </c>
      <c r="I74" s="46">
        <v>0</v>
      </c>
      <c r="J74" s="46">
        <v>6.55</v>
      </c>
      <c r="K74" s="46">
        <v>33.82</v>
      </c>
      <c r="L74" s="46">
        <v>6.99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</v>
      </c>
      <c r="Y74">
        <v>6.76</v>
      </c>
      <c r="Z74">
        <v>0.77</v>
      </c>
      <c r="AA74">
        <v>6.55</v>
      </c>
      <c r="AB74">
        <v>33.82</v>
      </c>
      <c r="AC74">
        <v>0</v>
      </c>
      <c r="AD74">
        <v>161.30000000000001</v>
      </c>
      <c r="AE74">
        <v>0</v>
      </c>
      <c r="AF74">
        <v>0.23</v>
      </c>
    </row>
    <row r="75" spans="7:32">
      <c r="G75" t="s">
        <v>117</v>
      </c>
      <c r="H75" s="73">
        <v>1.72</v>
      </c>
      <c r="I75" s="46">
        <v>0</v>
      </c>
      <c r="J75" s="46">
        <v>6.55</v>
      </c>
      <c r="K75" s="46">
        <v>33.82</v>
      </c>
      <c r="L75" s="46">
        <v>6.8599999999999994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</v>
      </c>
      <c r="Y75">
        <v>6.76</v>
      </c>
      <c r="Z75">
        <v>0.72</v>
      </c>
      <c r="AA75">
        <v>6.55</v>
      </c>
      <c r="AB75">
        <v>33.82</v>
      </c>
      <c r="AC75">
        <v>0</v>
      </c>
      <c r="AD75">
        <v>0</v>
      </c>
      <c r="AE75">
        <v>0</v>
      </c>
      <c r="AF75">
        <v>0.1</v>
      </c>
    </row>
    <row r="76" spans="7:32">
      <c r="G76" t="s">
        <v>118</v>
      </c>
      <c r="H76" s="73">
        <v>1.72</v>
      </c>
      <c r="I76" s="46">
        <v>0</v>
      </c>
      <c r="J76" s="46">
        <v>6.55</v>
      </c>
      <c r="K76" s="46">
        <v>33.82</v>
      </c>
      <c r="L76" s="46">
        <v>6.76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</v>
      </c>
      <c r="Y76">
        <v>6.76</v>
      </c>
      <c r="Z76">
        <v>0.72</v>
      </c>
      <c r="AA76">
        <v>6.55</v>
      </c>
      <c r="AB76">
        <v>33.82</v>
      </c>
      <c r="AC76">
        <v>0</v>
      </c>
      <c r="AD76">
        <v>0</v>
      </c>
      <c r="AE76">
        <v>0</v>
      </c>
      <c r="AF76">
        <v>0</v>
      </c>
    </row>
    <row r="77" spans="7:32">
      <c r="G77" t="s">
        <v>119</v>
      </c>
      <c r="H77" s="73">
        <v>1.72</v>
      </c>
      <c r="I77" s="46">
        <v>0</v>
      </c>
      <c r="J77" s="46">
        <v>6.55</v>
      </c>
      <c r="K77" s="46">
        <v>33.82</v>
      </c>
      <c r="L77" s="46">
        <v>6.76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</v>
      </c>
      <c r="Y77">
        <v>6.76</v>
      </c>
      <c r="Z77">
        <v>0.72</v>
      </c>
      <c r="AA77">
        <v>6.55</v>
      </c>
      <c r="AB77">
        <v>33.82</v>
      </c>
      <c r="AC77">
        <v>0</v>
      </c>
      <c r="AD77">
        <v>0</v>
      </c>
      <c r="AE77">
        <v>0</v>
      </c>
      <c r="AF77">
        <v>0</v>
      </c>
    </row>
    <row r="78" spans="7:32">
      <c r="G78" t="s">
        <v>120</v>
      </c>
      <c r="H78" s="73">
        <v>1.72</v>
      </c>
      <c r="I78" s="46">
        <v>0</v>
      </c>
      <c r="J78" s="46">
        <v>6.55</v>
      </c>
      <c r="K78" s="46">
        <v>33.82</v>
      </c>
      <c r="L78" s="46">
        <v>6.76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</v>
      </c>
      <c r="Y78">
        <v>6.76</v>
      </c>
      <c r="Z78">
        <v>0.72</v>
      </c>
      <c r="AA78">
        <v>6.55</v>
      </c>
      <c r="AB78">
        <v>33.82</v>
      </c>
      <c r="AC78">
        <v>0</v>
      </c>
      <c r="AD78">
        <v>0</v>
      </c>
      <c r="AE78">
        <v>0</v>
      </c>
      <c r="AF78">
        <v>0</v>
      </c>
    </row>
    <row r="79" spans="7:32">
      <c r="G79" t="s">
        <v>121</v>
      </c>
      <c r="H79" s="73">
        <v>1.72</v>
      </c>
      <c r="I79" s="46">
        <v>0</v>
      </c>
      <c r="J79" s="46">
        <v>6.55</v>
      </c>
      <c r="K79" s="46">
        <v>33.82</v>
      </c>
      <c r="L79" s="46">
        <v>6.76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</v>
      </c>
      <c r="Y79">
        <v>6.76</v>
      </c>
      <c r="Z79">
        <v>0.72</v>
      </c>
      <c r="AA79">
        <v>6.55</v>
      </c>
      <c r="AB79">
        <v>33.82</v>
      </c>
      <c r="AC79">
        <v>0</v>
      </c>
      <c r="AD79">
        <v>0</v>
      </c>
      <c r="AE79">
        <v>0</v>
      </c>
      <c r="AF79">
        <v>0</v>
      </c>
    </row>
    <row r="80" spans="7:32">
      <c r="G80" t="s">
        <v>122</v>
      </c>
      <c r="H80" s="73">
        <v>1.72</v>
      </c>
      <c r="I80" s="46">
        <v>0</v>
      </c>
      <c r="J80" s="46">
        <v>6.55</v>
      </c>
      <c r="K80" s="46">
        <v>33.82</v>
      </c>
      <c r="L80" s="46">
        <v>6.76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</v>
      </c>
      <c r="Y80">
        <v>6.76</v>
      </c>
      <c r="Z80">
        <v>0.72</v>
      </c>
      <c r="AA80">
        <v>6.55</v>
      </c>
      <c r="AB80">
        <v>33.82</v>
      </c>
      <c r="AC80">
        <v>0</v>
      </c>
      <c r="AD80">
        <v>0</v>
      </c>
      <c r="AE80">
        <v>0</v>
      </c>
      <c r="AF80">
        <v>0</v>
      </c>
    </row>
    <row r="81" spans="7:32">
      <c r="G81" t="s">
        <v>123</v>
      </c>
      <c r="H81" s="73">
        <v>1.72</v>
      </c>
      <c r="I81" s="46">
        <v>0</v>
      </c>
      <c r="J81" s="46">
        <v>6.55</v>
      </c>
      <c r="K81" s="46">
        <v>33.82</v>
      </c>
      <c r="L81" s="46">
        <v>6.76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</v>
      </c>
      <c r="Y81">
        <v>6.76</v>
      </c>
      <c r="Z81">
        <v>0.72</v>
      </c>
      <c r="AA81">
        <v>6.55</v>
      </c>
      <c r="AB81">
        <v>33.82</v>
      </c>
      <c r="AC81">
        <v>0</v>
      </c>
      <c r="AD81">
        <v>0</v>
      </c>
      <c r="AE81">
        <v>0</v>
      </c>
      <c r="AF81">
        <v>0</v>
      </c>
    </row>
    <row r="82" spans="7:32">
      <c r="G82" t="s">
        <v>124</v>
      </c>
      <c r="H82" s="73">
        <v>1.72</v>
      </c>
      <c r="I82" s="46">
        <v>0</v>
      </c>
      <c r="J82" s="46">
        <v>6.55</v>
      </c>
      <c r="K82" s="46">
        <v>33.82</v>
      </c>
      <c r="L82" s="46">
        <v>6.76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</v>
      </c>
      <c r="Y82">
        <v>6.76</v>
      </c>
      <c r="Z82">
        <v>0.72</v>
      </c>
      <c r="AA82">
        <v>6.55</v>
      </c>
      <c r="AB82">
        <v>33.82</v>
      </c>
      <c r="AC82">
        <v>0</v>
      </c>
      <c r="AD82">
        <v>0</v>
      </c>
      <c r="AE82">
        <v>0</v>
      </c>
      <c r="AF82">
        <v>0</v>
      </c>
    </row>
    <row r="83" spans="7:32">
      <c r="G83" t="s">
        <v>125</v>
      </c>
      <c r="H83" s="73">
        <v>1.72</v>
      </c>
      <c r="I83" s="46">
        <v>0</v>
      </c>
      <c r="J83" s="46">
        <v>6.55</v>
      </c>
      <c r="K83" s="46">
        <v>33.82</v>
      </c>
      <c r="L83" s="46">
        <v>6.76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</v>
      </c>
      <c r="Y83">
        <v>6.76</v>
      </c>
      <c r="Z83">
        <v>0.72</v>
      </c>
      <c r="AA83">
        <v>6.55</v>
      </c>
      <c r="AB83">
        <v>33.82</v>
      </c>
      <c r="AC83">
        <v>0</v>
      </c>
      <c r="AD83">
        <v>0</v>
      </c>
      <c r="AE83">
        <v>0</v>
      </c>
      <c r="AF83">
        <v>0</v>
      </c>
    </row>
    <row r="84" spans="7:32">
      <c r="G84" t="s">
        <v>126</v>
      </c>
      <c r="H84" s="73">
        <v>1.72</v>
      </c>
      <c r="I84" s="46">
        <v>0</v>
      </c>
      <c r="J84" s="46">
        <v>6.55</v>
      </c>
      <c r="K84" s="46">
        <v>33.82</v>
      </c>
      <c r="L84" s="46">
        <v>6.76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</v>
      </c>
      <c r="Y84">
        <v>6.76</v>
      </c>
      <c r="Z84">
        <v>0.72</v>
      </c>
      <c r="AA84">
        <v>6.55</v>
      </c>
      <c r="AB84">
        <v>33.82</v>
      </c>
      <c r="AC84">
        <v>0</v>
      </c>
      <c r="AD84">
        <v>0</v>
      </c>
      <c r="AE84">
        <v>0</v>
      </c>
      <c r="AF84">
        <v>0</v>
      </c>
    </row>
    <row r="85" spans="7:32">
      <c r="G85" t="s">
        <v>127</v>
      </c>
      <c r="H85" s="73">
        <v>1.72</v>
      </c>
      <c r="I85" s="46">
        <v>0</v>
      </c>
      <c r="J85" s="46">
        <v>6.55</v>
      </c>
      <c r="K85" s="46">
        <v>33.82</v>
      </c>
      <c r="L85" s="46">
        <v>6.76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</v>
      </c>
      <c r="Y85">
        <v>6.76</v>
      </c>
      <c r="Z85">
        <v>0.72</v>
      </c>
      <c r="AA85">
        <v>6.55</v>
      </c>
      <c r="AB85">
        <v>33.82</v>
      </c>
      <c r="AC85">
        <v>0</v>
      </c>
      <c r="AD85">
        <v>0</v>
      </c>
      <c r="AE85">
        <v>0</v>
      </c>
      <c r="AF85">
        <v>0</v>
      </c>
    </row>
    <row r="86" spans="7:32">
      <c r="G86" t="s">
        <v>128</v>
      </c>
      <c r="H86" s="73">
        <v>1.72</v>
      </c>
      <c r="I86" s="46">
        <v>0</v>
      </c>
      <c r="J86" s="46">
        <v>6.55</v>
      </c>
      <c r="K86" s="46">
        <v>33.82</v>
      </c>
      <c r="L86" s="46">
        <v>6.76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</v>
      </c>
      <c r="Y86">
        <v>6.76</v>
      </c>
      <c r="Z86">
        <v>0.72</v>
      </c>
      <c r="AA86">
        <v>6.55</v>
      </c>
      <c r="AB86">
        <v>33.82</v>
      </c>
      <c r="AC86">
        <v>0</v>
      </c>
      <c r="AD86">
        <v>0</v>
      </c>
      <c r="AE86">
        <v>0</v>
      </c>
      <c r="AF86">
        <v>0</v>
      </c>
    </row>
    <row r="87" spans="7:32">
      <c r="G87" t="s">
        <v>129</v>
      </c>
      <c r="H87" s="73">
        <v>1.72</v>
      </c>
      <c r="I87" s="46">
        <v>0</v>
      </c>
      <c r="J87" s="46">
        <v>6.55</v>
      </c>
      <c r="K87" s="46">
        <v>33.82</v>
      </c>
      <c r="L87" s="46">
        <v>6.76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</v>
      </c>
      <c r="Y87">
        <v>6.76</v>
      </c>
      <c r="Z87">
        <v>0.72</v>
      </c>
      <c r="AA87">
        <v>6.55</v>
      </c>
      <c r="AB87">
        <v>33.82</v>
      </c>
      <c r="AC87">
        <v>0</v>
      </c>
      <c r="AD87">
        <v>0</v>
      </c>
      <c r="AE87">
        <v>0</v>
      </c>
      <c r="AF87">
        <v>0</v>
      </c>
    </row>
    <row r="88" spans="7:32">
      <c r="G88" t="s">
        <v>130</v>
      </c>
      <c r="H88" s="73">
        <v>1.72</v>
      </c>
      <c r="I88" s="46">
        <v>0</v>
      </c>
      <c r="J88" s="46">
        <v>6.55</v>
      </c>
      <c r="K88" s="46">
        <v>33.82</v>
      </c>
      <c r="L88" s="46">
        <v>6.76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</v>
      </c>
      <c r="Y88">
        <v>6.76</v>
      </c>
      <c r="Z88">
        <v>0.72</v>
      </c>
      <c r="AA88">
        <v>6.55</v>
      </c>
      <c r="AB88">
        <v>33.82</v>
      </c>
      <c r="AC88">
        <v>0</v>
      </c>
      <c r="AD88">
        <v>0</v>
      </c>
      <c r="AE88">
        <v>0</v>
      </c>
      <c r="AF88">
        <v>0</v>
      </c>
    </row>
    <row r="89" spans="7:32">
      <c r="G89" t="s">
        <v>131</v>
      </c>
      <c r="H89" s="73">
        <v>1.72</v>
      </c>
      <c r="I89" s="46">
        <v>0</v>
      </c>
      <c r="J89" s="46">
        <v>6.55</v>
      </c>
      <c r="K89" s="46">
        <v>33.82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</v>
      </c>
      <c r="Y89">
        <v>6.76</v>
      </c>
      <c r="Z89">
        <v>0.72</v>
      </c>
      <c r="AA89">
        <v>6.55</v>
      </c>
      <c r="AB89">
        <v>33.82</v>
      </c>
      <c r="AC89">
        <v>0</v>
      </c>
      <c r="AD89">
        <v>0</v>
      </c>
      <c r="AE89">
        <v>0</v>
      </c>
      <c r="AF89">
        <v>0</v>
      </c>
    </row>
    <row r="90" spans="7:32">
      <c r="G90" t="s">
        <v>132</v>
      </c>
      <c r="H90" s="73">
        <v>1.72</v>
      </c>
      <c r="I90" s="46">
        <v>0</v>
      </c>
      <c r="J90" s="46">
        <v>6.55</v>
      </c>
      <c r="K90" s="46">
        <v>33.82</v>
      </c>
      <c r="L90" s="46">
        <v>6.76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</v>
      </c>
      <c r="Y90">
        <v>6.76</v>
      </c>
      <c r="Z90">
        <v>0.72</v>
      </c>
      <c r="AA90">
        <v>6.55</v>
      </c>
      <c r="AB90">
        <v>33.82</v>
      </c>
      <c r="AC90">
        <v>0</v>
      </c>
      <c r="AD90">
        <v>0</v>
      </c>
      <c r="AE90">
        <v>0</v>
      </c>
      <c r="AF90">
        <v>0</v>
      </c>
    </row>
    <row r="91" spans="7:32">
      <c r="G91" t="s">
        <v>133</v>
      </c>
      <c r="H91" s="73">
        <v>1.6800000000000002</v>
      </c>
      <c r="I91" s="46">
        <v>0</v>
      </c>
      <c r="J91" s="46">
        <v>6.55</v>
      </c>
      <c r="K91" s="46">
        <v>33.82</v>
      </c>
      <c r="L91" s="46">
        <v>6.76</v>
      </c>
      <c r="M91" s="74">
        <v>0</v>
      </c>
      <c r="N91" s="73">
        <v>159.21</v>
      </c>
      <c r="O91" s="46">
        <v>68.34</v>
      </c>
      <c r="P91" s="46">
        <v>0</v>
      </c>
      <c r="Q91" s="46">
        <v>0</v>
      </c>
      <c r="R91" s="46">
        <v>0</v>
      </c>
      <c r="S91" s="74">
        <v>0</v>
      </c>
      <c r="W91">
        <v>68.34</v>
      </c>
      <c r="X91">
        <v>1</v>
      </c>
      <c r="Y91">
        <v>6.76</v>
      </c>
      <c r="Z91">
        <v>0.68</v>
      </c>
      <c r="AA91">
        <v>6.55</v>
      </c>
      <c r="AB91">
        <v>33.82</v>
      </c>
      <c r="AC91">
        <v>159.21</v>
      </c>
      <c r="AD91">
        <v>0</v>
      </c>
      <c r="AE91">
        <v>0</v>
      </c>
      <c r="AF91">
        <v>0</v>
      </c>
    </row>
    <row r="92" spans="7:32">
      <c r="G92" t="s">
        <v>134</v>
      </c>
      <c r="H92" s="73">
        <v>1.6800000000000002</v>
      </c>
      <c r="I92" s="46">
        <v>0</v>
      </c>
      <c r="J92" s="46">
        <v>6.55</v>
      </c>
      <c r="K92" s="46">
        <v>33.82</v>
      </c>
      <c r="L92" s="46">
        <v>6.76</v>
      </c>
      <c r="M92" s="74">
        <v>0</v>
      </c>
      <c r="N92" s="73">
        <v>159.21</v>
      </c>
      <c r="O92" s="46">
        <v>68.34</v>
      </c>
      <c r="P92" s="46">
        <v>0</v>
      </c>
      <c r="Q92" s="46">
        <v>0</v>
      </c>
      <c r="R92" s="46">
        <v>0</v>
      </c>
      <c r="S92" s="74">
        <v>0</v>
      </c>
      <c r="W92">
        <v>68.34</v>
      </c>
      <c r="X92">
        <v>1</v>
      </c>
      <c r="Y92">
        <v>6.76</v>
      </c>
      <c r="Z92">
        <v>0.68</v>
      </c>
      <c r="AA92">
        <v>6.55</v>
      </c>
      <c r="AB92">
        <v>33.82</v>
      </c>
      <c r="AC92">
        <v>159.21</v>
      </c>
      <c r="AD92">
        <v>0</v>
      </c>
      <c r="AE92">
        <v>0</v>
      </c>
      <c r="AF92">
        <v>0</v>
      </c>
    </row>
    <row r="93" spans="7:32">
      <c r="G93" t="s">
        <v>135</v>
      </c>
      <c r="H93" s="73">
        <v>1.6800000000000002</v>
      </c>
      <c r="I93" s="46">
        <v>0</v>
      </c>
      <c r="J93" s="46">
        <v>6.55</v>
      </c>
      <c r="K93" s="46">
        <v>33.82</v>
      </c>
      <c r="L93" s="46">
        <v>6.76</v>
      </c>
      <c r="M93" s="74">
        <v>0</v>
      </c>
      <c r="N93" s="73">
        <v>159.21</v>
      </c>
      <c r="O93" s="46">
        <v>68.34</v>
      </c>
      <c r="P93" s="46">
        <v>0</v>
      </c>
      <c r="Q93" s="46">
        <v>0</v>
      </c>
      <c r="R93" s="46">
        <v>0</v>
      </c>
      <c r="S93" s="74">
        <v>0</v>
      </c>
      <c r="W93">
        <v>68.34</v>
      </c>
      <c r="X93">
        <v>1</v>
      </c>
      <c r="Y93">
        <v>6.76</v>
      </c>
      <c r="Z93">
        <v>0.68</v>
      </c>
      <c r="AA93">
        <v>6.55</v>
      </c>
      <c r="AB93">
        <v>33.82</v>
      </c>
      <c r="AC93">
        <v>159.21</v>
      </c>
      <c r="AD93">
        <v>0</v>
      </c>
      <c r="AE93">
        <v>0</v>
      </c>
      <c r="AF93">
        <v>0</v>
      </c>
    </row>
    <row r="94" spans="7:32">
      <c r="G94" t="s">
        <v>136</v>
      </c>
      <c r="H94" s="73">
        <v>1.6800000000000002</v>
      </c>
      <c r="I94" s="46">
        <v>0</v>
      </c>
      <c r="J94" s="46">
        <v>6.55</v>
      </c>
      <c r="K94" s="46">
        <v>33.82</v>
      </c>
      <c r="L94" s="46">
        <v>6.76</v>
      </c>
      <c r="M94" s="74">
        <v>0</v>
      </c>
      <c r="N94" s="73">
        <v>159.21</v>
      </c>
      <c r="O94" s="46">
        <v>68.34</v>
      </c>
      <c r="P94" s="46">
        <v>0</v>
      </c>
      <c r="Q94" s="46">
        <v>0</v>
      </c>
      <c r="R94" s="46">
        <v>0</v>
      </c>
      <c r="S94" s="74">
        <v>0</v>
      </c>
      <c r="W94">
        <v>68.34</v>
      </c>
      <c r="X94">
        <v>1</v>
      </c>
      <c r="Y94">
        <v>6.76</v>
      </c>
      <c r="Z94">
        <v>0.68</v>
      </c>
      <c r="AA94">
        <v>6.55</v>
      </c>
      <c r="AB94">
        <v>33.82</v>
      </c>
      <c r="AC94">
        <v>159.21</v>
      </c>
      <c r="AD94">
        <v>0</v>
      </c>
      <c r="AE94">
        <v>0</v>
      </c>
      <c r="AF94">
        <v>0</v>
      </c>
    </row>
    <row r="95" spans="7:32">
      <c r="G95" t="s">
        <v>137</v>
      </c>
      <c r="H95" s="73">
        <v>1.63</v>
      </c>
      <c r="I95" s="46">
        <v>0</v>
      </c>
      <c r="J95" s="46">
        <v>6.55</v>
      </c>
      <c r="K95" s="46">
        <v>33.82</v>
      </c>
      <c r="L95" s="46">
        <v>6.76</v>
      </c>
      <c r="M95" s="74">
        <v>0</v>
      </c>
      <c r="N95" s="73">
        <v>159.21</v>
      </c>
      <c r="O95" s="46">
        <v>68.34</v>
      </c>
      <c r="P95" s="46">
        <v>0</v>
      </c>
      <c r="Q95" s="46">
        <v>0</v>
      </c>
      <c r="R95" s="46">
        <v>0</v>
      </c>
      <c r="S95" s="74">
        <v>0</v>
      </c>
      <c r="W95">
        <v>68.34</v>
      </c>
      <c r="X95">
        <v>1</v>
      </c>
      <c r="Y95">
        <v>6.76</v>
      </c>
      <c r="Z95">
        <v>0.63</v>
      </c>
      <c r="AA95">
        <v>6.55</v>
      </c>
      <c r="AB95">
        <v>33.82</v>
      </c>
      <c r="AC95">
        <v>159.21</v>
      </c>
      <c r="AD95">
        <v>0</v>
      </c>
      <c r="AE95">
        <v>0</v>
      </c>
      <c r="AF95">
        <v>0</v>
      </c>
    </row>
    <row r="96" spans="7:32">
      <c r="G96" t="s">
        <v>138</v>
      </c>
      <c r="H96" s="73">
        <v>1.63</v>
      </c>
      <c r="I96" s="46">
        <v>0</v>
      </c>
      <c r="J96" s="46">
        <v>6.55</v>
      </c>
      <c r="K96" s="46">
        <v>33.82</v>
      </c>
      <c r="L96" s="46">
        <v>6.76</v>
      </c>
      <c r="M96" s="74">
        <v>0</v>
      </c>
      <c r="N96" s="73">
        <v>159.21</v>
      </c>
      <c r="O96" s="46">
        <v>68.34</v>
      </c>
      <c r="P96" s="46">
        <v>0</v>
      </c>
      <c r="Q96" s="46">
        <v>0</v>
      </c>
      <c r="R96" s="46">
        <v>0</v>
      </c>
      <c r="S96" s="74">
        <v>0</v>
      </c>
      <c r="W96">
        <v>68.34</v>
      </c>
      <c r="X96">
        <v>1</v>
      </c>
      <c r="Y96">
        <v>6.76</v>
      </c>
      <c r="Z96">
        <v>0.63</v>
      </c>
      <c r="AA96">
        <v>6.55</v>
      </c>
      <c r="AB96">
        <v>33.82</v>
      </c>
      <c r="AC96">
        <v>159.21</v>
      </c>
      <c r="AD96">
        <v>0</v>
      </c>
      <c r="AE96">
        <v>0</v>
      </c>
      <c r="AF96">
        <v>0</v>
      </c>
    </row>
    <row r="97" spans="1:133">
      <c r="G97" t="s">
        <v>139</v>
      </c>
      <c r="H97" s="73">
        <v>1.63</v>
      </c>
      <c r="I97" s="46">
        <v>0</v>
      </c>
      <c r="J97" s="46">
        <v>6.55</v>
      </c>
      <c r="K97" s="46">
        <v>33.82</v>
      </c>
      <c r="L97" s="46">
        <v>6.76</v>
      </c>
      <c r="M97" s="74">
        <v>0</v>
      </c>
      <c r="N97" s="73">
        <v>159.21</v>
      </c>
      <c r="O97" s="46">
        <v>68.34</v>
      </c>
      <c r="P97" s="46">
        <v>0</v>
      </c>
      <c r="Q97" s="46">
        <v>0</v>
      </c>
      <c r="R97" s="46">
        <v>0</v>
      </c>
      <c r="S97" s="74">
        <v>0</v>
      </c>
      <c r="W97">
        <v>68.34</v>
      </c>
      <c r="X97">
        <v>1</v>
      </c>
      <c r="Y97">
        <v>6.76</v>
      </c>
      <c r="Z97">
        <v>0.63</v>
      </c>
      <c r="AA97">
        <v>6.55</v>
      </c>
      <c r="AB97">
        <v>33.82</v>
      </c>
      <c r="AC97">
        <v>159.21</v>
      </c>
      <c r="AD97">
        <v>0</v>
      </c>
      <c r="AE97">
        <v>0</v>
      </c>
      <c r="AF97">
        <v>0</v>
      </c>
    </row>
    <row r="98" spans="1:133">
      <c r="G98" t="s">
        <v>140</v>
      </c>
      <c r="H98" s="73">
        <v>1.63</v>
      </c>
      <c r="I98" s="46">
        <v>0</v>
      </c>
      <c r="J98" s="46">
        <v>6.55</v>
      </c>
      <c r="K98" s="46">
        <v>33.82</v>
      </c>
      <c r="L98" s="46">
        <v>6.76</v>
      </c>
      <c r="M98" s="74">
        <v>0</v>
      </c>
      <c r="N98" s="73">
        <v>159.21</v>
      </c>
      <c r="O98" s="46">
        <v>68.34</v>
      </c>
      <c r="P98" s="46">
        <v>0</v>
      </c>
      <c r="Q98" s="46">
        <v>0</v>
      </c>
      <c r="R98" s="46">
        <v>0</v>
      </c>
      <c r="S98" s="74">
        <v>0</v>
      </c>
      <c r="W98">
        <v>68.34</v>
      </c>
      <c r="X98">
        <v>1</v>
      </c>
      <c r="Y98">
        <v>6.76</v>
      </c>
      <c r="Z98">
        <v>0.63</v>
      </c>
      <c r="AA98">
        <v>6.55</v>
      </c>
      <c r="AB98">
        <v>33.82</v>
      </c>
      <c r="AC98">
        <v>159.21</v>
      </c>
      <c r="AD98">
        <v>0</v>
      </c>
      <c r="AE98">
        <v>0</v>
      </c>
      <c r="A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4.2079999999999992E-2</v>
      </c>
      <c r="I99" s="69">
        <f t="shared" ref="I99:BU99" si="1">SUM(I3:I98)/4000</f>
        <v>0</v>
      </c>
      <c r="J99" s="69">
        <f t="shared" si="1"/>
        <v>0.15617999999999987</v>
      </c>
      <c r="K99" s="69">
        <f t="shared" si="1"/>
        <v>1.0049600000000014</v>
      </c>
      <c r="L99" s="69">
        <f t="shared" si="1"/>
        <v>0.22124999999999995</v>
      </c>
      <c r="M99" s="69">
        <f t="shared" si="1"/>
        <v>0</v>
      </c>
      <c r="N99" s="68">
        <f t="shared" si="1"/>
        <v>3.2092799999999957</v>
      </c>
      <c r="O99" s="69">
        <f t="shared" si="1"/>
        <v>0.54671999999999987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0.54671999999999987</v>
      </c>
      <c r="X99">
        <f t="shared" si="1"/>
        <v>2.4E-2</v>
      </c>
      <c r="Y99">
        <f t="shared" si="1"/>
        <v>0.16223999999999983</v>
      </c>
      <c r="Z99">
        <f t="shared" si="1"/>
        <v>1.8079999999999992E-2</v>
      </c>
      <c r="AA99">
        <f t="shared" si="1"/>
        <v>0.15617999999999987</v>
      </c>
      <c r="AB99">
        <f t="shared" si="1"/>
        <v>0.81168000000000118</v>
      </c>
      <c r="AC99">
        <f t="shared" si="1"/>
        <v>1.2736800000000001</v>
      </c>
      <c r="AD99">
        <f t="shared" si="1"/>
        <v>1.9356000000000015</v>
      </c>
      <c r="AE99">
        <f t="shared" si="1"/>
        <v>0.19327999999999998</v>
      </c>
      <c r="AF99">
        <f t="shared" si="1"/>
        <v>5.9009999999999993E-2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45207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180.39</v>
      </c>
      <c r="I3" s="53">
        <v>0</v>
      </c>
      <c r="J3" s="53">
        <v>66.2</v>
      </c>
      <c r="K3" s="53">
        <v>0</v>
      </c>
      <c r="L3" s="53">
        <v>0</v>
      </c>
      <c r="M3" s="72">
        <v>0.09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246.68</v>
      </c>
      <c r="V3" s="74">
        <v>-1</v>
      </c>
      <c r="W3">
        <v>180.39</v>
      </c>
      <c r="X3">
        <v>0</v>
      </c>
      <c r="Y3">
        <v>-1</v>
      </c>
      <c r="Z3">
        <v>0</v>
      </c>
      <c r="AA3">
        <v>0.09</v>
      </c>
      <c r="AB3">
        <v>66.2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>
        <v>121.5</v>
      </c>
      <c r="I4" s="46">
        <v>0</v>
      </c>
      <c r="J4" s="46">
        <v>55.54</v>
      </c>
      <c r="K4" s="46">
        <v>0</v>
      </c>
      <c r="L4" s="46">
        <v>0</v>
      </c>
      <c r="M4" s="74">
        <v>0.02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177.06</v>
      </c>
      <c r="V4" s="74">
        <v>-1</v>
      </c>
      <c r="W4">
        <v>121.5</v>
      </c>
      <c r="X4">
        <v>0</v>
      </c>
      <c r="Y4">
        <v>-1</v>
      </c>
      <c r="Z4">
        <v>0</v>
      </c>
      <c r="AA4">
        <v>0.02</v>
      </c>
      <c r="AB4">
        <v>55.54</v>
      </c>
    </row>
    <row r="5" spans="1:28">
      <c r="G5" t="s">
        <v>47</v>
      </c>
      <c r="H5" s="73">
        <v>138.76</v>
      </c>
      <c r="I5" s="46">
        <v>5.43</v>
      </c>
      <c r="J5" s="46">
        <v>50.15</v>
      </c>
      <c r="K5" s="46">
        <v>0</v>
      </c>
      <c r="L5" s="46">
        <v>0</v>
      </c>
      <c r="M5" s="74">
        <v>7.0000000000000007E-2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194.41</v>
      </c>
      <c r="V5" s="74">
        <v>-1</v>
      </c>
      <c r="W5">
        <v>138.76</v>
      </c>
      <c r="X5">
        <v>5.43</v>
      </c>
      <c r="Y5">
        <v>-1</v>
      </c>
      <c r="Z5">
        <v>0</v>
      </c>
      <c r="AA5">
        <v>7.0000000000000007E-2</v>
      </c>
      <c r="AB5">
        <v>50.15</v>
      </c>
    </row>
    <row r="6" spans="1:28">
      <c r="G6" t="s">
        <v>48</v>
      </c>
      <c r="H6" s="73">
        <v>117.6</v>
      </c>
      <c r="I6" s="46">
        <v>4.2</v>
      </c>
      <c r="J6" s="46">
        <v>42.07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163.87</v>
      </c>
      <c r="V6" s="74">
        <v>-1</v>
      </c>
      <c r="W6">
        <v>117.6</v>
      </c>
      <c r="X6">
        <v>4.2</v>
      </c>
      <c r="Y6">
        <v>-1</v>
      </c>
      <c r="Z6">
        <v>0</v>
      </c>
      <c r="AA6">
        <v>0</v>
      </c>
      <c r="AB6">
        <v>42.07</v>
      </c>
    </row>
    <row r="7" spans="1:28">
      <c r="G7" t="s">
        <v>49</v>
      </c>
      <c r="H7" s="73">
        <v>135.71</v>
      </c>
      <c r="I7" s="46">
        <v>0</v>
      </c>
      <c r="J7" s="46">
        <v>49.73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185.44</v>
      </c>
      <c r="V7" s="74">
        <v>-1</v>
      </c>
      <c r="W7">
        <v>135.71</v>
      </c>
      <c r="X7">
        <v>0</v>
      </c>
      <c r="Y7">
        <v>-1</v>
      </c>
      <c r="Z7">
        <v>0</v>
      </c>
      <c r="AA7">
        <v>0</v>
      </c>
      <c r="AB7">
        <v>49.73</v>
      </c>
    </row>
    <row r="8" spans="1:28">
      <c r="G8" t="s">
        <v>50</v>
      </c>
      <c r="H8" s="73">
        <v>101.11</v>
      </c>
      <c r="I8" s="46">
        <v>0</v>
      </c>
      <c r="J8" s="46">
        <v>45.36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-1</v>
      </c>
      <c r="S8" s="74">
        <v>0</v>
      </c>
      <c r="U8" s="73">
        <v>146.47</v>
      </c>
      <c r="V8" s="74">
        <v>-2</v>
      </c>
      <c r="W8">
        <v>101.11</v>
      </c>
      <c r="X8">
        <v>0</v>
      </c>
      <c r="Y8">
        <v>-1</v>
      </c>
      <c r="Z8">
        <v>-1</v>
      </c>
      <c r="AA8">
        <v>0</v>
      </c>
      <c r="AB8">
        <v>45.36</v>
      </c>
    </row>
    <row r="9" spans="1:28">
      <c r="G9" t="s">
        <v>51</v>
      </c>
      <c r="H9" s="73">
        <v>0</v>
      </c>
      <c r="I9" s="46">
        <v>5.36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-1</v>
      </c>
      <c r="S9" s="74">
        <v>0</v>
      </c>
      <c r="U9" s="73">
        <v>5.36</v>
      </c>
      <c r="V9" s="74">
        <v>-2</v>
      </c>
      <c r="W9">
        <v>0</v>
      </c>
      <c r="X9">
        <v>5.36</v>
      </c>
      <c r="Y9">
        <v>-1</v>
      </c>
      <c r="Z9">
        <v>-1</v>
      </c>
      <c r="AA9">
        <v>0</v>
      </c>
      <c r="AB9">
        <v>0</v>
      </c>
    </row>
    <row r="10" spans="1:28">
      <c r="G10" t="s">
        <v>52</v>
      </c>
      <c r="H10" s="73">
        <v>0</v>
      </c>
      <c r="I10" s="46">
        <v>6</v>
      </c>
      <c r="J10" s="46">
        <v>0</v>
      </c>
      <c r="K10" s="46">
        <v>0</v>
      </c>
      <c r="L10" s="46">
        <v>0</v>
      </c>
      <c r="M10" s="74">
        <v>0</v>
      </c>
      <c r="N10" s="73">
        <v>-29</v>
      </c>
      <c r="O10" s="46">
        <v>0</v>
      </c>
      <c r="P10" s="46">
        <v>0</v>
      </c>
      <c r="Q10" s="46">
        <v>0</v>
      </c>
      <c r="R10" s="46">
        <v>-1.5</v>
      </c>
      <c r="S10" s="74">
        <v>0</v>
      </c>
      <c r="U10" s="73">
        <v>6</v>
      </c>
      <c r="V10" s="74">
        <v>-31.5</v>
      </c>
      <c r="W10">
        <v>-29</v>
      </c>
      <c r="X10">
        <v>6</v>
      </c>
      <c r="Y10">
        <v>-1</v>
      </c>
      <c r="Z10">
        <v>-1.5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20.52</v>
      </c>
      <c r="J11" s="46">
        <v>0</v>
      </c>
      <c r="K11" s="46">
        <v>0</v>
      </c>
      <c r="L11" s="46">
        <v>0</v>
      </c>
      <c r="M11" s="74">
        <v>0</v>
      </c>
      <c r="N11" s="73">
        <v>-88</v>
      </c>
      <c r="O11" s="46">
        <v>0</v>
      </c>
      <c r="P11" s="46">
        <v>0</v>
      </c>
      <c r="Q11" s="46">
        <v>0</v>
      </c>
      <c r="R11" s="46">
        <v>-1.5</v>
      </c>
      <c r="S11" s="74">
        <v>0</v>
      </c>
      <c r="U11" s="73">
        <v>20.52</v>
      </c>
      <c r="V11" s="74">
        <v>-90.5</v>
      </c>
      <c r="W11">
        <v>-88</v>
      </c>
      <c r="X11">
        <v>20.52</v>
      </c>
      <c r="Y11">
        <v>-1</v>
      </c>
      <c r="Z11">
        <v>-1.5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23.91</v>
      </c>
      <c r="J12" s="46">
        <v>0</v>
      </c>
      <c r="K12" s="46">
        <v>0</v>
      </c>
      <c r="L12" s="46">
        <v>0</v>
      </c>
      <c r="M12" s="74">
        <v>0</v>
      </c>
      <c r="N12" s="73">
        <v>-57</v>
      </c>
      <c r="O12" s="46">
        <v>0</v>
      </c>
      <c r="P12" s="46">
        <v>0</v>
      </c>
      <c r="Q12" s="46">
        <v>0</v>
      </c>
      <c r="R12" s="46">
        <v>-1.5</v>
      </c>
      <c r="S12" s="74">
        <v>0</v>
      </c>
      <c r="U12" s="73">
        <v>23.91</v>
      </c>
      <c r="V12" s="74">
        <v>-59.5</v>
      </c>
      <c r="W12">
        <v>-57</v>
      </c>
      <c r="X12">
        <v>23.91</v>
      </c>
      <c r="Y12">
        <v>-1</v>
      </c>
      <c r="Z12">
        <v>-1.5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17.260000000000002</v>
      </c>
      <c r="J13" s="46">
        <v>0</v>
      </c>
      <c r="K13" s="46">
        <v>0</v>
      </c>
      <c r="L13" s="46">
        <v>0</v>
      </c>
      <c r="M13" s="74">
        <v>0.17</v>
      </c>
      <c r="N13" s="73">
        <v>-40</v>
      </c>
      <c r="O13" s="46">
        <v>0</v>
      </c>
      <c r="P13" s="46">
        <v>0</v>
      </c>
      <c r="Q13" s="46">
        <v>0</v>
      </c>
      <c r="R13" s="46">
        <v>-1.5</v>
      </c>
      <c r="S13" s="74">
        <v>0</v>
      </c>
      <c r="U13" s="73">
        <v>17.43</v>
      </c>
      <c r="V13" s="74">
        <v>-42.5</v>
      </c>
      <c r="W13">
        <v>-40</v>
      </c>
      <c r="X13">
        <v>17.260000000000002</v>
      </c>
      <c r="Y13">
        <v>-1</v>
      </c>
      <c r="Z13">
        <v>-1.5</v>
      </c>
      <c r="AA13">
        <v>0.17</v>
      </c>
      <c r="AB13">
        <v>0</v>
      </c>
    </row>
    <row r="14" spans="1:28">
      <c r="G14" t="s">
        <v>56</v>
      </c>
      <c r="H14" s="73">
        <v>0</v>
      </c>
      <c r="I14" s="46">
        <v>18.170000000000002</v>
      </c>
      <c r="J14" s="46">
        <v>0</v>
      </c>
      <c r="K14" s="46">
        <v>0</v>
      </c>
      <c r="L14" s="46">
        <v>0</v>
      </c>
      <c r="M14" s="74">
        <v>0</v>
      </c>
      <c r="N14" s="73">
        <v>-39</v>
      </c>
      <c r="O14" s="46">
        <v>0</v>
      </c>
      <c r="P14" s="46">
        <v>0</v>
      </c>
      <c r="Q14" s="46">
        <v>0</v>
      </c>
      <c r="R14" s="46">
        <v>-2</v>
      </c>
      <c r="S14" s="74">
        <v>0</v>
      </c>
      <c r="U14" s="73">
        <v>18.170000000000002</v>
      </c>
      <c r="V14" s="74">
        <v>-42</v>
      </c>
      <c r="W14">
        <v>-39</v>
      </c>
      <c r="X14">
        <v>18.170000000000002</v>
      </c>
      <c r="Y14">
        <v>-1</v>
      </c>
      <c r="Z14">
        <v>-2</v>
      </c>
      <c r="AA14">
        <v>0</v>
      </c>
      <c r="AB14">
        <v>0</v>
      </c>
    </row>
    <row r="15" spans="1:28">
      <c r="G15" t="s">
        <v>57</v>
      </c>
      <c r="H15" s="73">
        <v>0</v>
      </c>
      <c r="I15" s="46">
        <v>34.78</v>
      </c>
      <c r="J15" s="46">
        <v>0</v>
      </c>
      <c r="K15" s="46">
        <v>0</v>
      </c>
      <c r="L15" s="46">
        <v>0</v>
      </c>
      <c r="M15" s="74">
        <v>0.12</v>
      </c>
      <c r="N15" s="73">
        <v>-54</v>
      </c>
      <c r="O15" s="46">
        <v>0</v>
      </c>
      <c r="P15" s="46">
        <v>-83</v>
      </c>
      <c r="Q15" s="46">
        <v>0</v>
      </c>
      <c r="R15" s="46">
        <v>-2</v>
      </c>
      <c r="S15" s="74">
        <v>0</v>
      </c>
      <c r="U15" s="73">
        <v>34.9</v>
      </c>
      <c r="V15" s="74">
        <v>-140</v>
      </c>
      <c r="W15">
        <v>-54</v>
      </c>
      <c r="X15">
        <v>34.78</v>
      </c>
      <c r="Y15">
        <v>-1</v>
      </c>
      <c r="Z15">
        <v>-2</v>
      </c>
      <c r="AA15">
        <v>0.12</v>
      </c>
      <c r="AB15">
        <v>-83</v>
      </c>
    </row>
    <row r="16" spans="1:28">
      <c r="G16" t="s">
        <v>58</v>
      </c>
      <c r="H16" s="73">
        <v>0</v>
      </c>
      <c r="I16" s="46">
        <v>29.77</v>
      </c>
      <c r="J16" s="46">
        <v>0</v>
      </c>
      <c r="K16" s="46">
        <v>0</v>
      </c>
      <c r="L16" s="46">
        <v>0</v>
      </c>
      <c r="M16" s="74">
        <v>0.15</v>
      </c>
      <c r="N16" s="73">
        <v>-59</v>
      </c>
      <c r="O16" s="46">
        <v>0</v>
      </c>
      <c r="P16" s="46">
        <v>-38</v>
      </c>
      <c r="Q16" s="46">
        <v>0</v>
      </c>
      <c r="R16" s="46">
        <v>-2</v>
      </c>
      <c r="S16" s="74">
        <v>0</v>
      </c>
      <c r="U16" s="73">
        <v>29.92</v>
      </c>
      <c r="V16" s="74">
        <v>-100</v>
      </c>
      <c r="W16">
        <v>-59</v>
      </c>
      <c r="X16">
        <v>29.77</v>
      </c>
      <c r="Y16">
        <v>-1</v>
      </c>
      <c r="Z16">
        <v>-2</v>
      </c>
      <c r="AA16">
        <v>0.15</v>
      </c>
      <c r="AB16">
        <v>-38</v>
      </c>
    </row>
    <row r="17" spans="7:28">
      <c r="G17" t="s">
        <v>59</v>
      </c>
      <c r="H17" s="73">
        <v>0</v>
      </c>
      <c r="I17" s="46">
        <v>25.27</v>
      </c>
      <c r="J17" s="46">
        <v>0</v>
      </c>
      <c r="K17" s="46">
        <v>0</v>
      </c>
      <c r="L17" s="46">
        <v>0</v>
      </c>
      <c r="M17" s="74">
        <v>0</v>
      </c>
      <c r="N17" s="73">
        <v>-97</v>
      </c>
      <c r="O17" s="46">
        <v>0</v>
      </c>
      <c r="P17" s="46">
        <v>-38</v>
      </c>
      <c r="Q17" s="46">
        <v>0</v>
      </c>
      <c r="R17" s="46">
        <v>-2</v>
      </c>
      <c r="S17" s="74">
        <v>0</v>
      </c>
      <c r="U17" s="73">
        <v>25.27</v>
      </c>
      <c r="V17" s="74">
        <v>-138</v>
      </c>
      <c r="W17">
        <v>-97</v>
      </c>
      <c r="X17">
        <v>25.27</v>
      </c>
      <c r="Y17">
        <v>-1</v>
      </c>
      <c r="Z17">
        <v>-2</v>
      </c>
      <c r="AA17">
        <v>0</v>
      </c>
      <c r="AB17">
        <v>-38</v>
      </c>
    </row>
    <row r="18" spans="7:28">
      <c r="G18" t="s">
        <v>60</v>
      </c>
      <c r="H18" s="73">
        <v>0</v>
      </c>
      <c r="I18" s="46">
        <v>58.91</v>
      </c>
      <c r="J18" s="46">
        <v>0</v>
      </c>
      <c r="K18" s="46">
        <v>0</v>
      </c>
      <c r="L18" s="46">
        <v>0</v>
      </c>
      <c r="M18" s="74">
        <v>1.27</v>
      </c>
      <c r="N18" s="73">
        <v>-109</v>
      </c>
      <c r="O18" s="46">
        <v>0</v>
      </c>
      <c r="P18" s="46">
        <v>-38</v>
      </c>
      <c r="Q18" s="46">
        <v>0</v>
      </c>
      <c r="R18" s="46">
        <v>-2</v>
      </c>
      <c r="S18" s="74">
        <v>0</v>
      </c>
      <c r="U18" s="73">
        <v>60.18</v>
      </c>
      <c r="V18" s="74">
        <v>-150</v>
      </c>
      <c r="W18">
        <v>-109</v>
      </c>
      <c r="X18">
        <v>58.91</v>
      </c>
      <c r="Y18">
        <v>-1</v>
      </c>
      <c r="Z18">
        <v>-2</v>
      </c>
      <c r="AA18">
        <v>1.27</v>
      </c>
      <c r="AB18">
        <v>-38</v>
      </c>
    </row>
    <row r="19" spans="7:28">
      <c r="G19" t="s">
        <v>61</v>
      </c>
      <c r="H19" s="73">
        <v>0</v>
      </c>
      <c r="I19" s="46">
        <v>56.65</v>
      </c>
      <c r="J19" s="46">
        <v>21.25</v>
      </c>
      <c r="K19" s="46">
        <v>0</v>
      </c>
      <c r="L19" s="46">
        <v>0</v>
      </c>
      <c r="M19" s="74">
        <v>1.56</v>
      </c>
      <c r="N19" s="73">
        <v>-136</v>
      </c>
      <c r="O19" s="46">
        <v>0</v>
      </c>
      <c r="P19" s="46">
        <v>0</v>
      </c>
      <c r="Q19" s="46">
        <v>0</v>
      </c>
      <c r="R19" s="46">
        <v>-2</v>
      </c>
      <c r="S19" s="74">
        <v>0</v>
      </c>
      <c r="U19" s="73">
        <v>79.459999999999994</v>
      </c>
      <c r="V19" s="74">
        <v>-139</v>
      </c>
      <c r="W19">
        <v>-136</v>
      </c>
      <c r="X19">
        <v>56.65</v>
      </c>
      <c r="Y19">
        <v>-1</v>
      </c>
      <c r="Z19">
        <v>-2</v>
      </c>
      <c r="AA19">
        <v>1.56</v>
      </c>
      <c r="AB19">
        <v>21.25</v>
      </c>
    </row>
    <row r="20" spans="7:28">
      <c r="G20" t="s">
        <v>62</v>
      </c>
      <c r="H20" s="73">
        <v>0</v>
      </c>
      <c r="I20" s="46">
        <v>45.42</v>
      </c>
      <c r="J20" s="46">
        <v>54.23</v>
      </c>
      <c r="K20" s="46">
        <v>0</v>
      </c>
      <c r="L20" s="46">
        <v>0</v>
      </c>
      <c r="M20" s="74">
        <v>3.39</v>
      </c>
      <c r="N20" s="73">
        <v>-103</v>
      </c>
      <c r="O20" s="46">
        <v>0</v>
      </c>
      <c r="P20" s="46">
        <v>0</v>
      </c>
      <c r="Q20" s="46">
        <v>0</v>
      </c>
      <c r="R20" s="46">
        <v>-1.5</v>
      </c>
      <c r="S20" s="74">
        <v>0</v>
      </c>
      <c r="U20" s="73">
        <v>103.04</v>
      </c>
      <c r="V20" s="74">
        <v>-105.5</v>
      </c>
      <c r="W20">
        <v>-103</v>
      </c>
      <c r="X20">
        <v>45.42</v>
      </c>
      <c r="Y20">
        <v>-1</v>
      </c>
      <c r="Z20">
        <v>-1.5</v>
      </c>
      <c r="AA20">
        <v>3.39</v>
      </c>
      <c r="AB20">
        <v>54.23</v>
      </c>
    </row>
    <row r="21" spans="7:28">
      <c r="G21" t="s">
        <v>63</v>
      </c>
      <c r="H21" s="73">
        <v>0</v>
      </c>
      <c r="I21" s="46">
        <v>30.09</v>
      </c>
      <c r="J21" s="46">
        <v>57.87</v>
      </c>
      <c r="K21" s="46">
        <v>0</v>
      </c>
      <c r="L21" s="46">
        <v>0</v>
      </c>
      <c r="M21" s="74">
        <v>0.75</v>
      </c>
      <c r="N21" s="73">
        <v>-97</v>
      </c>
      <c r="O21" s="46">
        <v>0</v>
      </c>
      <c r="P21" s="46">
        <v>0</v>
      </c>
      <c r="Q21" s="46">
        <v>0</v>
      </c>
      <c r="R21" s="46">
        <v>-1.5</v>
      </c>
      <c r="S21" s="74">
        <v>0</v>
      </c>
      <c r="U21" s="73">
        <v>88.71</v>
      </c>
      <c r="V21" s="74">
        <v>-99.5</v>
      </c>
      <c r="W21">
        <v>-97</v>
      </c>
      <c r="X21">
        <v>30.09</v>
      </c>
      <c r="Y21">
        <v>-1</v>
      </c>
      <c r="Z21">
        <v>-1.5</v>
      </c>
      <c r="AA21">
        <v>0.75</v>
      </c>
      <c r="AB21">
        <v>57.87</v>
      </c>
    </row>
    <row r="22" spans="7:28">
      <c r="G22" t="s">
        <v>64</v>
      </c>
      <c r="H22" s="73">
        <v>0</v>
      </c>
      <c r="I22" s="46">
        <v>25.93</v>
      </c>
      <c r="J22" s="46">
        <v>56.36</v>
      </c>
      <c r="K22" s="46">
        <v>0</v>
      </c>
      <c r="L22" s="46">
        <v>0</v>
      </c>
      <c r="M22" s="74">
        <v>1.29</v>
      </c>
      <c r="N22" s="73">
        <v>-96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83.58</v>
      </c>
      <c r="V22" s="74">
        <v>-97</v>
      </c>
      <c r="W22">
        <v>-96</v>
      </c>
      <c r="X22">
        <v>25.93</v>
      </c>
      <c r="Y22">
        <v>-1</v>
      </c>
      <c r="Z22">
        <v>0</v>
      </c>
      <c r="AA22">
        <v>1.29</v>
      </c>
      <c r="AB22">
        <v>56.36</v>
      </c>
    </row>
    <row r="23" spans="7:28">
      <c r="G23" t="s">
        <v>65</v>
      </c>
      <c r="H23" s="73">
        <v>0</v>
      </c>
      <c r="I23" s="46">
        <v>26.61</v>
      </c>
      <c r="J23" s="46">
        <v>0</v>
      </c>
      <c r="K23" s="46">
        <v>0</v>
      </c>
      <c r="L23" s="46">
        <v>0</v>
      </c>
      <c r="M23" s="74">
        <v>3.5</v>
      </c>
      <c r="N23" s="73">
        <v>-60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30.11</v>
      </c>
      <c r="V23" s="74">
        <v>-61</v>
      </c>
      <c r="W23">
        <v>-60</v>
      </c>
      <c r="X23">
        <v>26.61</v>
      </c>
      <c r="Y23">
        <v>-1</v>
      </c>
      <c r="Z23">
        <v>0</v>
      </c>
      <c r="AA23">
        <v>3.5</v>
      </c>
      <c r="AB23">
        <v>0</v>
      </c>
    </row>
    <row r="24" spans="7:28">
      <c r="G24" t="s">
        <v>66</v>
      </c>
      <c r="H24" s="73">
        <v>0</v>
      </c>
      <c r="I24" s="46">
        <v>19.79</v>
      </c>
      <c r="J24" s="46">
        <v>0</v>
      </c>
      <c r="K24" s="46">
        <v>0</v>
      </c>
      <c r="L24" s="46">
        <v>0.93</v>
      </c>
      <c r="M24" s="74">
        <v>3.09</v>
      </c>
      <c r="N24" s="73">
        <v>-46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23.81</v>
      </c>
      <c r="V24" s="74">
        <v>-47</v>
      </c>
      <c r="W24">
        <v>-46</v>
      </c>
      <c r="X24">
        <v>19.79</v>
      </c>
      <c r="Y24">
        <v>-1</v>
      </c>
      <c r="Z24">
        <v>0.93</v>
      </c>
      <c r="AA24">
        <v>3.09</v>
      </c>
      <c r="AB24">
        <v>0</v>
      </c>
    </row>
    <row r="25" spans="7:28">
      <c r="G25" t="s">
        <v>67</v>
      </c>
      <c r="H25" s="73">
        <v>0</v>
      </c>
      <c r="I25" s="46">
        <v>11.49</v>
      </c>
      <c r="J25" s="46">
        <v>0</v>
      </c>
      <c r="K25" s="46">
        <v>0</v>
      </c>
      <c r="L25" s="46">
        <v>1.44</v>
      </c>
      <c r="M25" s="74">
        <v>2.87</v>
      </c>
      <c r="N25" s="73">
        <v>-29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15.8</v>
      </c>
      <c r="V25" s="74">
        <v>-30</v>
      </c>
      <c r="W25">
        <v>-29</v>
      </c>
      <c r="X25">
        <v>11.49</v>
      </c>
      <c r="Y25">
        <v>-1</v>
      </c>
      <c r="Z25">
        <v>1.44</v>
      </c>
      <c r="AA25">
        <v>2.87</v>
      </c>
      <c r="AB25">
        <v>0</v>
      </c>
    </row>
    <row r="26" spans="7:28">
      <c r="G26" t="s">
        <v>68</v>
      </c>
      <c r="H26" s="73">
        <v>0</v>
      </c>
      <c r="I26" s="46">
        <v>15.83</v>
      </c>
      <c r="J26" s="46">
        <v>0</v>
      </c>
      <c r="K26" s="46">
        <v>0</v>
      </c>
      <c r="L26" s="46">
        <v>1.36</v>
      </c>
      <c r="M26" s="74">
        <v>2.72</v>
      </c>
      <c r="N26" s="73">
        <v>-47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19.91</v>
      </c>
      <c r="V26" s="74">
        <v>-48</v>
      </c>
      <c r="W26">
        <v>-47</v>
      </c>
      <c r="X26">
        <v>15.83</v>
      </c>
      <c r="Y26">
        <v>-1</v>
      </c>
      <c r="Z26">
        <v>1.36</v>
      </c>
      <c r="AA26">
        <v>2.72</v>
      </c>
      <c r="AB26">
        <v>0</v>
      </c>
    </row>
    <row r="27" spans="7:28">
      <c r="G27" t="s">
        <v>69</v>
      </c>
      <c r="H27" s="73">
        <v>0</v>
      </c>
      <c r="I27" s="46">
        <v>23.18</v>
      </c>
      <c r="J27" s="46">
        <v>11.59</v>
      </c>
      <c r="K27" s="46">
        <v>0</v>
      </c>
      <c r="L27" s="46">
        <v>0.97</v>
      </c>
      <c r="M27" s="74">
        <v>1.93</v>
      </c>
      <c r="N27" s="73">
        <v>-35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37.67</v>
      </c>
      <c r="V27" s="74">
        <v>-36</v>
      </c>
      <c r="W27">
        <v>-35</v>
      </c>
      <c r="X27">
        <v>23.18</v>
      </c>
      <c r="Y27">
        <v>-1</v>
      </c>
      <c r="Z27">
        <v>0.97</v>
      </c>
      <c r="AA27">
        <v>1.93</v>
      </c>
      <c r="AB27">
        <v>11.59</v>
      </c>
    </row>
    <row r="28" spans="7:28">
      <c r="G28" t="s">
        <v>70</v>
      </c>
      <c r="H28" s="73">
        <v>0</v>
      </c>
      <c r="I28" s="46">
        <v>20.48</v>
      </c>
      <c r="J28" s="46">
        <v>13.65</v>
      </c>
      <c r="K28" s="46">
        <v>0</v>
      </c>
      <c r="L28" s="46">
        <v>0.85</v>
      </c>
      <c r="M28" s="74">
        <v>1.71</v>
      </c>
      <c r="N28" s="73">
        <v>-55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36.69</v>
      </c>
      <c r="V28" s="74">
        <v>-56</v>
      </c>
      <c r="W28">
        <v>-55</v>
      </c>
      <c r="X28">
        <v>20.48</v>
      </c>
      <c r="Y28">
        <v>-1</v>
      </c>
      <c r="Z28">
        <v>0.85</v>
      </c>
      <c r="AA28">
        <v>1.71</v>
      </c>
      <c r="AB28">
        <v>13.65</v>
      </c>
    </row>
    <row r="29" spans="7:28">
      <c r="G29" t="s">
        <v>71</v>
      </c>
      <c r="H29" s="73">
        <v>0</v>
      </c>
      <c r="I29" s="46">
        <v>17.7</v>
      </c>
      <c r="J29" s="46">
        <v>0</v>
      </c>
      <c r="K29" s="46">
        <v>0</v>
      </c>
      <c r="L29" s="46">
        <v>0.57999999999999996</v>
      </c>
      <c r="M29" s="74">
        <v>1.32</v>
      </c>
      <c r="N29" s="73">
        <v>-41</v>
      </c>
      <c r="O29" s="46">
        <v>0</v>
      </c>
      <c r="P29" s="46">
        <v>-20</v>
      </c>
      <c r="Q29" s="46">
        <v>0</v>
      </c>
      <c r="R29" s="46">
        <v>0</v>
      </c>
      <c r="S29" s="74">
        <v>0</v>
      </c>
      <c r="U29" s="73">
        <v>19.600000000000001</v>
      </c>
      <c r="V29" s="74">
        <v>-62</v>
      </c>
      <c r="W29">
        <v>-41</v>
      </c>
      <c r="X29">
        <v>17.7</v>
      </c>
      <c r="Y29">
        <v>-1</v>
      </c>
      <c r="Z29">
        <v>0.57999999999999996</v>
      </c>
      <c r="AA29">
        <v>1.32</v>
      </c>
      <c r="AB29">
        <v>-20</v>
      </c>
    </row>
    <row r="30" spans="7:28">
      <c r="G30" t="s">
        <v>72</v>
      </c>
      <c r="H30" s="73">
        <v>0</v>
      </c>
      <c r="I30" s="46">
        <v>21.7</v>
      </c>
      <c r="J30" s="46">
        <v>0</v>
      </c>
      <c r="K30" s="46">
        <v>0</v>
      </c>
      <c r="L30" s="46">
        <v>0.56000000000000005</v>
      </c>
      <c r="M30" s="74">
        <v>1.39</v>
      </c>
      <c r="N30" s="73">
        <v>-6</v>
      </c>
      <c r="O30" s="46">
        <v>0</v>
      </c>
      <c r="P30" s="46">
        <v>-15</v>
      </c>
      <c r="Q30" s="46">
        <v>0</v>
      </c>
      <c r="R30" s="46">
        <v>0</v>
      </c>
      <c r="S30" s="74">
        <v>0</v>
      </c>
      <c r="U30" s="73">
        <v>23.65</v>
      </c>
      <c r="V30" s="74">
        <v>-22</v>
      </c>
      <c r="W30">
        <v>-6</v>
      </c>
      <c r="X30">
        <v>21.7</v>
      </c>
      <c r="Y30">
        <v>-1</v>
      </c>
      <c r="Z30">
        <v>0.56000000000000005</v>
      </c>
      <c r="AA30">
        <v>1.39</v>
      </c>
      <c r="AB30">
        <v>-15</v>
      </c>
    </row>
    <row r="31" spans="7:28">
      <c r="G31" t="s">
        <v>73</v>
      </c>
      <c r="H31" s="73">
        <v>0</v>
      </c>
      <c r="I31" s="46">
        <v>55.73</v>
      </c>
      <c r="J31" s="46">
        <v>0</v>
      </c>
      <c r="K31" s="46">
        <v>0</v>
      </c>
      <c r="L31" s="46">
        <v>0.56000000000000005</v>
      </c>
      <c r="M31" s="74">
        <v>1.86</v>
      </c>
      <c r="N31" s="73">
        <v>-33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58.15</v>
      </c>
      <c r="V31" s="74">
        <v>-54</v>
      </c>
      <c r="W31">
        <v>-33</v>
      </c>
      <c r="X31">
        <v>55.73</v>
      </c>
      <c r="Y31">
        <v>-1</v>
      </c>
      <c r="Z31">
        <v>0.56000000000000005</v>
      </c>
      <c r="AA31">
        <v>1.86</v>
      </c>
      <c r="AB31">
        <v>-20</v>
      </c>
    </row>
    <row r="32" spans="7:28">
      <c r="G32" t="s">
        <v>74</v>
      </c>
      <c r="H32" s="73">
        <v>0</v>
      </c>
      <c r="I32" s="46">
        <v>49.61</v>
      </c>
      <c r="J32" s="46">
        <v>0</v>
      </c>
      <c r="K32" s="46">
        <v>0</v>
      </c>
      <c r="L32" s="46">
        <v>0.44</v>
      </c>
      <c r="M32" s="74">
        <v>1.86</v>
      </c>
      <c r="N32" s="73">
        <v>-25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51.91</v>
      </c>
      <c r="V32" s="74">
        <v>-46</v>
      </c>
      <c r="W32">
        <v>-25</v>
      </c>
      <c r="X32">
        <v>49.61</v>
      </c>
      <c r="Y32">
        <v>-1</v>
      </c>
      <c r="Z32">
        <v>0.44</v>
      </c>
      <c r="AA32">
        <v>1.86</v>
      </c>
      <c r="AB32">
        <v>-20</v>
      </c>
    </row>
    <row r="33" spans="7:28">
      <c r="G33" t="s">
        <v>75</v>
      </c>
      <c r="H33" s="73">
        <v>0</v>
      </c>
      <c r="I33" s="46">
        <v>62.11</v>
      </c>
      <c r="J33" s="46">
        <v>0</v>
      </c>
      <c r="K33" s="46">
        <v>0</v>
      </c>
      <c r="L33" s="46">
        <v>0</v>
      </c>
      <c r="M33" s="74">
        <v>1.58</v>
      </c>
      <c r="N33" s="73">
        <v>-15</v>
      </c>
      <c r="O33" s="46">
        <v>0</v>
      </c>
      <c r="P33" s="46">
        <v>-30</v>
      </c>
      <c r="Q33" s="46">
        <v>0</v>
      </c>
      <c r="R33" s="46">
        <v>0</v>
      </c>
      <c r="S33" s="74">
        <v>0</v>
      </c>
      <c r="U33" s="73">
        <v>63.69</v>
      </c>
      <c r="V33" s="74">
        <v>-46</v>
      </c>
      <c r="W33">
        <v>-15</v>
      </c>
      <c r="X33">
        <v>62.11</v>
      </c>
      <c r="Y33">
        <v>-1</v>
      </c>
      <c r="Z33">
        <v>0</v>
      </c>
      <c r="AA33">
        <v>1.58</v>
      </c>
      <c r="AB33">
        <v>-30</v>
      </c>
    </row>
    <row r="34" spans="7:28">
      <c r="G34" t="s">
        <v>76</v>
      </c>
      <c r="H34" s="73">
        <v>0</v>
      </c>
      <c r="I34" s="46">
        <v>82.14</v>
      </c>
      <c r="J34" s="46">
        <v>0</v>
      </c>
      <c r="K34" s="46">
        <v>0</v>
      </c>
      <c r="L34" s="46">
        <v>0</v>
      </c>
      <c r="M34" s="74">
        <v>0</v>
      </c>
      <c r="N34" s="73">
        <v>-13</v>
      </c>
      <c r="O34" s="46">
        <v>0</v>
      </c>
      <c r="P34" s="46">
        <v>-10</v>
      </c>
      <c r="Q34" s="46">
        <v>0</v>
      </c>
      <c r="R34" s="46">
        <v>0</v>
      </c>
      <c r="S34" s="74">
        <v>0</v>
      </c>
      <c r="U34" s="73">
        <v>82.14</v>
      </c>
      <c r="V34" s="74">
        <v>-24</v>
      </c>
      <c r="W34">
        <v>-13</v>
      </c>
      <c r="X34">
        <v>82.14</v>
      </c>
      <c r="Y34">
        <v>-1</v>
      </c>
      <c r="Z34">
        <v>0</v>
      </c>
      <c r="AA34">
        <v>0</v>
      </c>
      <c r="AB34">
        <v>-10</v>
      </c>
    </row>
    <row r="35" spans="7:28">
      <c r="G35" t="s">
        <v>77</v>
      </c>
      <c r="H35" s="73">
        <v>0</v>
      </c>
      <c r="I35" s="46">
        <v>61.84</v>
      </c>
      <c r="J35" s="46">
        <v>0</v>
      </c>
      <c r="K35" s="46">
        <v>0</v>
      </c>
      <c r="L35" s="46">
        <v>0</v>
      </c>
      <c r="M35" s="74">
        <v>0</v>
      </c>
      <c r="N35" s="73">
        <v>-54</v>
      </c>
      <c r="O35" s="46">
        <v>0</v>
      </c>
      <c r="P35" s="46">
        <v>-30</v>
      </c>
      <c r="Q35" s="46">
        <v>0</v>
      </c>
      <c r="R35" s="46">
        <v>0</v>
      </c>
      <c r="S35" s="74">
        <v>0</v>
      </c>
      <c r="U35" s="73">
        <v>61.84</v>
      </c>
      <c r="V35" s="74">
        <v>-85</v>
      </c>
      <c r="W35">
        <v>-54</v>
      </c>
      <c r="X35">
        <v>61.84</v>
      </c>
      <c r="Y35">
        <v>-1</v>
      </c>
      <c r="Z35">
        <v>0</v>
      </c>
      <c r="AA35">
        <v>0</v>
      </c>
      <c r="AB35">
        <v>-30</v>
      </c>
    </row>
    <row r="36" spans="7:28">
      <c r="G36" t="s">
        <v>78</v>
      </c>
      <c r="H36" s="73">
        <v>0</v>
      </c>
      <c r="I36" s="46">
        <v>69.569999999999993</v>
      </c>
      <c r="J36" s="46">
        <v>0</v>
      </c>
      <c r="K36" s="46">
        <v>0</v>
      </c>
      <c r="L36" s="46">
        <v>0</v>
      </c>
      <c r="M36" s="74">
        <v>0</v>
      </c>
      <c r="N36" s="73">
        <v>-52</v>
      </c>
      <c r="O36" s="46">
        <v>0</v>
      </c>
      <c r="P36" s="46">
        <v>-30</v>
      </c>
      <c r="Q36" s="46">
        <v>0</v>
      </c>
      <c r="R36" s="46">
        <v>0</v>
      </c>
      <c r="S36" s="74">
        <v>0</v>
      </c>
      <c r="U36" s="73">
        <v>69.569999999999993</v>
      </c>
      <c r="V36" s="74">
        <v>-83</v>
      </c>
      <c r="W36">
        <v>-52</v>
      </c>
      <c r="X36">
        <v>69.569999999999993</v>
      </c>
      <c r="Y36">
        <v>-1</v>
      </c>
      <c r="Z36">
        <v>0</v>
      </c>
      <c r="AA36">
        <v>0</v>
      </c>
      <c r="AB36">
        <v>-30</v>
      </c>
    </row>
    <row r="37" spans="7:28">
      <c r="G37" t="s">
        <v>79</v>
      </c>
      <c r="H37" s="73">
        <v>0</v>
      </c>
      <c r="I37" s="46">
        <v>43.48</v>
      </c>
      <c r="J37" s="46">
        <v>0</v>
      </c>
      <c r="K37" s="46">
        <v>0</v>
      </c>
      <c r="L37" s="46">
        <v>0</v>
      </c>
      <c r="M37" s="74">
        <v>0</v>
      </c>
      <c r="N37" s="73">
        <v>-59</v>
      </c>
      <c r="O37" s="46">
        <v>0</v>
      </c>
      <c r="P37" s="46">
        <v>-30</v>
      </c>
      <c r="Q37" s="46">
        <v>0</v>
      </c>
      <c r="R37" s="46">
        <v>-2</v>
      </c>
      <c r="S37" s="74">
        <v>0</v>
      </c>
      <c r="U37" s="73">
        <v>43.48</v>
      </c>
      <c r="V37" s="74">
        <v>-91.5</v>
      </c>
      <c r="W37">
        <v>-59</v>
      </c>
      <c r="X37">
        <v>43.48</v>
      </c>
      <c r="Y37">
        <v>-0.5</v>
      </c>
      <c r="Z37">
        <v>-2</v>
      </c>
      <c r="AA37">
        <v>0</v>
      </c>
      <c r="AB37">
        <v>-30</v>
      </c>
    </row>
    <row r="38" spans="7:28">
      <c r="G38" t="s">
        <v>80</v>
      </c>
      <c r="H38" s="73">
        <v>0</v>
      </c>
      <c r="I38" s="46">
        <v>43.48</v>
      </c>
      <c r="J38" s="46">
        <v>0</v>
      </c>
      <c r="K38" s="46">
        <v>0</v>
      </c>
      <c r="L38" s="46">
        <v>0</v>
      </c>
      <c r="M38" s="74">
        <v>0</v>
      </c>
      <c r="N38" s="73">
        <v>-69</v>
      </c>
      <c r="O38" s="46">
        <v>0</v>
      </c>
      <c r="P38" s="46">
        <v>-30</v>
      </c>
      <c r="Q38" s="46">
        <v>0</v>
      </c>
      <c r="R38" s="46">
        <v>-2.5</v>
      </c>
      <c r="S38" s="74">
        <v>0</v>
      </c>
      <c r="U38" s="73">
        <v>43.48</v>
      </c>
      <c r="V38" s="74">
        <v>-102</v>
      </c>
      <c r="W38">
        <v>-69</v>
      </c>
      <c r="X38">
        <v>43.48</v>
      </c>
      <c r="Y38">
        <v>-0.5</v>
      </c>
      <c r="Z38">
        <v>-2.5</v>
      </c>
      <c r="AA38">
        <v>0</v>
      </c>
      <c r="AB38">
        <v>-30</v>
      </c>
    </row>
    <row r="39" spans="7:28">
      <c r="G39" t="s">
        <v>81</v>
      </c>
      <c r="H39" s="73">
        <v>0</v>
      </c>
      <c r="I39" s="46">
        <v>40.58</v>
      </c>
      <c r="J39" s="46">
        <v>0</v>
      </c>
      <c r="K39" s="46">
        <v>0</v>
      </c>
      <c r="L39" s="46">
        <v>0</v>
      </c>
      <c r="M39" s="74">
        <v>0</v>
      </c>
      <c r="N39" s="73">
        <v>-65</v>
      </c>
      <c r="O39" s="46">
        <v>0</v>
      </c>
      <c r="P39" s="46">
        <v>-12</v>
      </c>
      <c r="Q39" s="46">
        <v>0</v>
      </c>
      <c r="R39" s="46">
        <v>-4</v>
      </c>
      <c r="S39" s="74">
        <v>0</v>
      </c>
      <c r="U39" s="73">
        <v>40.58</v>
      </c>
      <c r="V39" s="74">
        <v>-81.5</v>
      </c>
      <c r="W39">
        <v>-65</v>
      </c>
      <c r="X39">
        <v>40.58</v>
      </c>
      <c r="Y39">
        <v>-0.5</v>
      </c>
      <c r="Z39">
        <v>-4</v>
      </c>
      <c r="AA39">
        <v>0</v>
      </c>
      <c r="AB39">
        <v>-12</v>
      </c>
    </row>
    <row r="40" spans="7:28">
      <c r="G40" t="s">
        <v>82</v>
      </c>
      <c r="H40" s="73">
        <v>0</v>
      </c>
      <c r="I40" s="46">
        <v>31.89</v>
      </c>
      <c r="J40" s="46">
        <v>0</v>
      </c>
      <c r="K40" s="46">
        <v>0</v>
      </c>
      <c r="L40" s="46">
        <v>0</v>
      </c>
      <c r="M40" s="74">
        <v>0</v>
      </c>
      <c r="N40" s="73">
        <v>-66</v>
      </c>
      <c r="O40" s="46">
        <v>0</v>
      </c>
      <c r="P40" s="46">
        <v>-6</v>
      </c>
      <c r="Q40" s="46">
        <v>0</v>
      </c>
      <c r="R40" s="46">
        <v>-5</v>
      </c>
      <c r="S40" s="74">
        <v>0</v>
      </c>
      <c r="U40" s="73">
        <v>31.89</v>
      </c>
      <c r="V40" s="74">
        <v>-77.5</v>
      </c>
      <c r="W40">
        <v>-66</v>
      </c>
      <c r="X40">
        <v>31.89</v>
      </c>
      <c r="Y40">
        <v>-0.5</v>
      </c>
      <c r="Z40">
        <v>-5</v>
      </c>
      <c r="AA40">
        <v>0</v>
      </c>
      <c r="AB40">
        <v>-6</v>
      </c>
    </row>
    <row r="41" spans="7:28">
      <c r="G41" t="s">
        <v>83</v>
      </c>
      <c r="H41" s="73">
        <v>0</v>
      </c>
      <c r="I41" s="46">
        <v>64.739999999999995</v>
      </c>
      <c r="J41" s="46">
        <v>0</v>
      </c>
      <c r="K41" s="46">
        <v>0</v>
      </c>
      <c r="L41" s="46">
        <v>0</v>
      </c>
      <c r="M41" s="74">
        <v>0</v>
      </c>
      <c r="N41" s="73">
        <v>-115</v>
      </c>
      <c r="O41" s="46">
        <v>0</v>
      </c>
      <c r="P41" s="46">
        <v>0</v>
      </c>
      <c r="Q41" s="46">
        <v>0</v>
      </c>
      <c r="R41" s="46">
        <v>-5</v>
      </c>
      <c r="S41" s="74">
        <v>0</v>
      </c>
      <c r="U41" s="73">
        <v>64.739999999999995</v>
      </c>
      <c r="V41" s="74">
        <v>-120.5</v>
      </c>
      <c r="W41">
        <v>-115</v>
      </c>
      <c r="X41">
        <v>64.739999999999995</v>
      </c>
      <c r="Y41">
        <v>-0.5</v>
      </c>
      <c r="Z41">
        <v>-5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69.569999999999993</v>
      </c>
      <c r="J42" s="46">
        <v>0</v>
      </c>
      <c r="K42" s="46">
        <v>0</v>
      </c>
      <c r="L42" s="46">
        <v>0</v>
      </c>
      <c r="M42" s="74">
        <v>0</v>
      </c>
      <c r="N42" s="73">
        <v>-120</v>
      </c>
      <c r="O42" s="46">
        <v>0</v>
      </c>
      <c r="P42" s="46">
        <v>0</v>
      </c>
      <c r="Q42" s="46">
        <v>0</v>
      </c>
      <c r="R42" s="46">
        <v>-5</v>
      </c>
      <c r="S42" s="74">
        <v>0</v>
      </c>
      <c r="U42" s="73">
        <v>69.569999999999993</v>
      </c>
      <c r="V42" s="74">
        <v>-125.5</v>
      </c>
      <c r="W42">
        <v>-120</v>
      </c>
      <c r="X42">
        <v>69.569999999999993</v>
      </c>
      <c r="Y42">
        <v>-0.5</v>
      </c>
      <c r="Z42">
        <v>-5</v>
      </c>
      <c r="AA42">
        <v>0</v>
      </c>
      <c r="AB42">
        <v>0</v>
      </c>
    </row>
    <row r="43" spans="7:28">
      <c r="G43" t="s">
        <v>85</v>
      </c>
      <c r="H43" s="73">
        <v>0</v>
      </c>
      <c r="I43" s="46">
        <v>63.78</v>
      </c>
      <c r="J43" s="46">
        <v>0</v>
      </c>
      <c r="K43" s="46">
        <v>0</v>
      </c>
      <c r="L43" s="46">
        <v>0</v>
      </c>
      <c r="M43" s="74">
        <v>0</v>
      </c>
      <c r="N43" s="73">
        <v>-94</v>
      </c>
      <c r="O43" s="46">
        <v>0</v>
      </c>
      <c r="P43" s="46">
        <v>-33</v>
      </c>
      <c r="Q43" s="46">
        <v>0</v>
      </c>
      <c r="R43" s="46">
        <v>-6</v>
      </c>
      <c r="S43" s="74">
        <v>0</v>
      </c>
      <c r="U43" s="73">
        <v>63.78</v>
      </c>
      <c r="V43" s="74">
        <v>-133.5</v>
      </c>
      <c r="W43">
        <v>-94</v>
      </c>
      <c r="X43">
        <v>63.78</v>
      </c>
      <c r="Y43">
        <v>-0.5</v>
      </c>
      <c r="Z43">
        <v>-6</v>
      </c>
      <c r="AA43">
        <v>0</v>
      </c>
      <c r="AB43">
        <v>-33</v>
      </c>
    </row>
    <row r="44" spans="7:28">
      <c r="G44" t="s">
        <v>86</v>
      </c>
      <c r="H44" s="73">
        <v>0</v>
      </c>
      <c r="I44" s="46">
        <v>33.82</v>
      </c>
      <c r="J44" s="46">
        <v>0</v>
      </c>
      <c r="K44" s="46">
        <v>0</v>
      </c>
      <c r="L44" s="46">
        <v>0</v>
      </c>
      <c r="M44" s="74">
        <v>0</v>
      </c>
      <c r="N44" s="73">
        <v>-137</v>
      </c>
      <c r="O44" s="46">
        <v>0</v>
      </c>
      <c r="P44" s="46">
        <v>-127</v>
      </c>
      <c r="Q44" s="46">
        <v>0</v>
      </c>
      <c r="R44" s="46">
        <v>-6</v>
      </c>
      <c r="S44" s="74">
        <v>0</v>
      </c>
      <c r="U44" s="73">
        <v>33.82</v>
      </c>
      <c r="V44" s="74">
        <v>-270.5</v>
      </c>
      <c r="W44">
        <v>-137</v>
      </c>
      <c r="X44">
        <v>33.82</v>
      </c>
      <c r="Y44">
        <v>-0.5</v>
      </c>
      <c r="Z44">
        <v>-6</v>
      </c>
      <c r="AA44">
        <v>0</v>
      </c>
      <c r="AB44">
        <v>-127</v>
      </c>
    </row>
    <row r="45" spans="7:28">
      <c r="G45" t="s">
        <v>87</v>
      </c>
      <c r="H45" s="73">
        <v>0</v>
      </c>
      <c r="I45" s="46">
        <v>45.42</v>
      </c>
      <c r="J45" s="46">
        <v>0</v>
      </c>
      <c r="K45" s="46">
        <v>0</v>
      </c>
      <c r="L45" s="46">
        <v>0</v>
      </c>
      <c r="M45" s="74">
        <v>0</v>
      </c>
      <c r="N45" s="73">
        <v>-76</v>
      </c>
      <c r="O45" s="46">
        <v>0</v>
      </c>
      <c r="P45" s="46">
        <v>-10</v>
      </c>
      <c r="Q45" s="46">
        <v>0</v>
      </c>
      <c r="R45" s="46">
        <v>-6</v>
      </c>
      <c r="S45" s="74">
        <v>0</v>
      </c>
      <c r="U45" s="73">
        <v>45.42</v>
      </c>
      <c r="V45" s="74">
        <v>-92.5</v>
      </c>
      <c r="W45">
        <v>-76</v>
      </c>
      <c r="X45">
        <v>45.42</v>
      </c>
      <c r="Y45">
        <v>-0.5</v>
      </c>
      <c r="Z45">
        <v>-6</v>
      </c>
      <c r="AA45">
        <v>0</v>
      </c>
      <c r="AB45">
        <v>-10</v>
      </c>
    </row>
    <row r="46" spans="7:28">
      <c r="G46" t="s">
        <v>88</v>
      </c>
      <c r="H46" s="73">
        <v>0</v>
      </c>
      <c r="I46" s="46">
        <v>44.45</v>
      </c>
      <c r="J46" s="46">
        <v>0</v>
      </c>
      <c r="K46" s="46">
        <v>0</v>
      </c>
      <c r="L46" s="46">
        <v>0</v>
      </c>
      <c r="M46" s="74">
        <v>0</v>
      </c>
      <c r="N46" s="73">
        <v>-67</v>
      </c>
      <c r="O46" s="46">
        <v>0</v>
      </c>
      <c r="P46" s="46">
        <v>-10</v>
      </c>
      <c r="Q46" s="46">
        <v>0</v>
      </c>
      <c r="R46" s="46">
        <v>-6.5</v>
      </c>
      <c r="S46" s="74">
        <v>0</v>
      </c>
      <c r="U46" s="73">
        <v>44.45</v>
      </c>
      <c r="V46" s="74">
        <v>-84</v>
      </c>
      <c r="W46">
        <v>-67</v>
      </c>
      <c r="X46">
        <v>44.45</v>
      </c>
      <c r="Y46">
        <v>-0.5</v>
      </c>
      <c r="Z46">
        <v>-6.5</v>
      </c>
      <c r="AA46">
        <v>0</v>
      </c>
      <c r="AB46">
        <v>-10</v>
      </c>
    </row>
    <row r="47" spans="7:28">
      <c r="G47" t="s">
        <v>89</v>
      </c>
      <c r="H47" s="73">
        <v>0</v>
      </c>
      <c r="I47" s="46">
        <v>26.09</v>
      </c>
      <c r="J47" s="46">
        <v>0</v>
      </c>
      <c r="K47" s="46">
        <v>0</v>
      </c>
      <c r="L47" s="46">
        <v>0</v>
      </c>
      <c r="M47" s="74">
        <v>0</v>
      </c>
      <c r="N47" s="73">
        <v>-91</v>
      </c>
      <c r="O47" s="46">
        <v>0</v>
      </c>
      <c r="P47" s="46">
        <v>-5</v>
      </c>
      <c r="Q47" s="46">
        <v>0</v>
      </c>
      <c r="R47" s="46">
        <v>-6.5</v>
      </c>
      <c r="S47" s="74">
        <v>0</v>
      </c>
      <c r="U47" s="73">
        <v>26.09</v>
      </c>
      <c r="V47" s="74">
        <v>-103</v>
      </c>
      <c r="W47">
        <v>-91</v>
      </c>
      <c r="X47">
        <v>26.09</v>
      </c>
      <c r="Y47">
        <v>-0.5</v>
      </c>
      <c r="Z47">
        <v>-6.5</v>
      </c>
      <c r="AA47">
        <v>0</v>
      </c>
      <c r="AB47">
        <v>-5</v>
      </c>
    </row>
    <row r="48" spans="7:28">
      <c r="G48" t="s">
        <v>90</v>
      </c>
      <c r="H48" s="73">
        <v>0</v>
      </c>
      <c r="I48" s="46">
        <v>25.12</v>
      </c>
      <c r="J48" s="46">
        <v>0</v>
      </c>
      <c r="K48" s="46">
        <v>0</v>
      </c>
      <c r="L48" s="46">
        <v>0</v>
      </c>
      <c r="M48" s="74">
        <v>0</v>
      </c>
      <c r="N48" s="73">
        <v>-90</v>
      </c>
      <c r="O48" s="46">
        <v>0</v>
      </c>
      <c r="P48" s="46">
        <v>-5</v>
      </c>
      <c r="Q48" s="46">
        <v>0</v>
      </c>
      <c r="R48" s="46">
        <v>-6.8</v>
      </c>
      <c r="S48" s="74">
        <v>0</v>
      </c>
      <c r="U48" s="73">
        <v>25.12</v>
      </c>
      <c r="V48" s="74">
        <v>-102.3</v>
      </c>
      <c r="W48">
        <v>-90</v>
      </c>
      <c r="X48">
        <v>25.12</v>
      </c>
      <c r="Y48">
        <v>-0.5</v>
      </c>
      <c r="Z48">
        <v>-6.8</v>
      </c>
      <c r="AA48">
        <v>0</v>
      </c>
      <c r="AB48">
        <v>-5</v>
      </c>
    </row>
    <row r="49" spans="7:28">
      <c r="G49" t="s">
        <v>91</v>
      </c>
      <c r="H49" s="73">
        <v>0</v>
      </c>
      <c r="I49" s="46">
        <v>35.75</v>
      </c>
      <c r="J49" s="46">
        <v>0</v>
      </c>
      <c r="K49" s="46">
        <v>0</v>
      </c>
      <c r="L49" s="46">
        <v>0</v>
      </c>
      <c r="M49" s="74">
        <v>0</v>
      </c>
      <c r="N49" s="73">
        <v>-69</v>
      </c>
      <c r="O49" s="46">
        <v>0</v>
      </c>
      <c r="P49" s="46">
        <v>-10</v>
      </c>
      <c r="Q49" s="46">
        <v>0</v>
      </c>
      <c r="R49" s="46">
        <v>-6.8</v>
      </c>
      <c r="S49" s="74">
        <v>0</v>
      </c>
      <c r="U49" s="73">
        <v>35.75</v>
      </c>
      <c r="V49" s="74">
        <v>-86.3</v>
      </c>
      <c r="W49">
        <v>-69</v>
      </c>
      <c r="X49">
        <v>35.75</v>
      </c>
      <c r="Y49">
        <v>-0.5</v>
      </c>
      <c r="Z49">
        <v>-6.8</v>
      </c>
      <c r="AA49">
        <v>0</v>
      </c>
      <c r="AB49">
        <v>-10</v>
      </c>
    </row>
    <row r="50" spans="7:28">
      <c r="G50" t="s">
        <v>92</v>
      </c>
      <c r="H50" s="73">
        <v>0</v>
      </c>
      <c r="I50" s="46">
        <v>39.619999999999997</v>
      </c>
      <c r="J50" s="46">
        <v>38.65</v>
      </c>
      <c r="K50" s="46">
        <v>0</v>
      </c>
      <c r="L50" s="46">
        <v>0</v>
      </c>
      <c r="M50" s="74">
        <v>0</v>
      </c>
      <c r="N50" s="73">
        <v>-69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78.27</v>
      </c>
      <c r="V50" s="74">
        <v>-69.5</v>
      </c>
      <c r="W50">
        <v>-69</v>
      </c>
      <c r="X50">
        <v>39.619999999999997</v>
      </c>
      <c r="Y50">
        <v>-0.5</v>
      </c>
      <c r="Z50">
        <v>0</v>
      </c>
      <c r="AA50">
        <v>0</v>
      </c>
      <c r="AB50">
        <v>38.65</v>
      </c>
    </row>
    <row r="51" spans="7:28">
      <c r="G51" t="s">
        <v>93</v>
      </c>
      <c r="H51" s="73">
        <v>0</v>
      </c>
      <c r="I51" s="46">
        <v>6.76</v>
      </c>
      <c r="J51" s="46">
        <v>120.79</v>
      </c>
      <c r="K51" s="46">
        <v>0</v>
      </c>
      <c r="L51" s="46">
        <v>0</v>
      </c>
      <c r="M51" s="74">
        <v>0</v>
      </c>
      <c r="N51" s="73">
        <v>-47</v>
      </c>
      <c r="O51" s="46">
        <v>0</v>
      </c>
      <c r="P51" s="46">
        <v>0</v>
      </c>
      <c r="Q51" s="46">
        <v>0</v>
      </c>
      <c r="R51" s="46">
        <v>-5.7</v>
      </c>
      <c r="S51" s="74">
        <v>0</v>
      </c>
      <c r="U51" s="73">
        <v>127.55</v>
      </c>
      <c r="V51" s="74">
        <v>-53.2</v>
      </c>
      <c r="W51">
        <v>-47</v>
      </c>
      <c r="X51">
        <v>6.76</v>
      </c>
      <c r="Y51">
        <v>-0.5</v>
      </c>
      <c r="Z51">
        <v>-5.7</v>
      </c>
      <c r="AA51">
        <v>0</v>
      </c>
      <c r="AB51">
        <v>120.79</v>
      </c>
    </row>
    <row r="52" spans="7:28">
      <c r="G52" t="s">
        <v>94</v>
      </c>
      <c r="H52" s="73">
        <v>0</v>
      </c>
      <c r="I52" s="46">
        <v>6.76</v>
      </c>
      <c r="J52" s="46">
        <v>120.79</v>
      </c>
      <c r="K52" s="46">
        <v>0</v>
      </c>
      <c r="L52" s="46">
        <v>0</v>
      </c>
      <c r="M52" s="74">
        <v>0</v>
      </c>
      <c r="N52" s="73">
        <v>-49</v>
      </c>
      <c r="O52" s="46">
        <v>0</v>
      </c>
      <c r="P52" s="46">
        <v>0</v>
      </c>
      <c r="Q52" s="46">
        <v>0</v>
      </c>
      <c r="R52" s="46">
        <v>-5.7</v>
      </c>
      <c r="S52" s="74">
        <v>0</v>
      </c>
      <c r="U52" s="73">
        <v>127.55</v>
      </c>
      <c r="V52" s="74">
        <v>-55.2</v>
      </c>
      <c r="W52">
        <v>-49</v>
      </c>
      <c r="X52">
        <v>6.76</v>
      </c>
      <c r="Y52">
        <v>-0.5</v>
      </c>
      <c r="Z52">
        <v>-5.7</v>
      </c>
      <c r="AA52">
        <v>0</v>
      </c>
      <c r="AB52">
        <v>120.79</v>
      </c>
    </row>
    <row r="53" spans="7:28">
      <c r="G53" t="s">
        <v>95</v>
      </c>
      <c r="H53" s="73">
        <v>0</v>
      </c>
      <c r="I53" s="46">
        <v>47.35</v>
      </c>
      <c r="J53" s="46">
        <v>96.63</v>
      </c>
      <c r="K53" s="46">
        <v>0</v>
      </c>
      <c r="L53" s="46">
        <v>0</v>
      </c>
      <c r="M53" s="74">
        <v>0</v>
      </c>
      <c r="N53" s="73">
        <v>-90</v>
      </c>
      <c r="O53" s="46">
        <v>0</v>
      </c>
      <c r="P53" s="46">
        <v>0</v>
      </c>
      <c r="Q53" s="46">
        <v>0</v>
      </c>
      <c r="R53" s="46">
        <v>-5.7</v>
      </c>
      <c r="S53" s="74">
        <v>0</v>
      </c>
      <c r="U53" s="73">
        <v>143.97999999999999</v>
      </c>
      <c r="V53" s="74">
        <v>-96.2</v>
      </c>
      <c r="W53">
        <v>-90</v>
      </c>
      <c r="X53">
        <v>47.35</v>
      </c>
      <c r="Y53">
        <v>-0.5</v>
      </c>
      <c r="Z53">
        <v>-5.7</v>
      </c>
      <c r="AA53">
        <v>0</v>
      </c>
      <c r="AB53">
        <v>96.63</v>
      </c>
    </row>
    <row r="54" spans="7:28">
      <c r="G54" t="s">
        <v>96</v>
      </c>
      <c r="H54" s="73">
        <v>0</v>
      </c>
      <c r="I54" s="46">
        <v>49.28</v>
      </c>
      <c r="J54" s="46">
        <v>96.63</v>
      </c>
      <c r="K54" s="46">
        <v>0</v>
      </c>
      <c r="L54" s="46">
        <v>0</v>
      </c>
      <c r="M54" s="74">
        <v>0</v>
      </c>
      <c r="N54" s="73">
        <v>-83</v>
      </c>
      <c r="O54" s="46">
        <v>0</v>
      </c>
      <c r="P54" s="46">
        <v>0</v>
      </c>
      <c r="Q54" s="46">
        <v>0</v>
      </c>
      <c r="R54" s="46">
        <v>-5.3</v>
      </c>
      <c r="S54" s="74">
        <v>0</v>
      </c>
      <c r="U54" s="73">
        <v>145.91</v>
      </c>
      <c r="V54" s="74">
        <v>-88.8</v>
      </c>
      <c r="W54">
        <v>-83</v>
      </c>
      <c r="X54">
        <v>49.28</v>
      </c>
      <c r="Y54">
        <v>-0.5</v>
      </c>
      <c r="Z54">
        <v>-5.3</v>
      </c>
      <c r="AA54">
        <v>0</v>
      </c>
      <c r="AB54">
        <v>96.63</v>
      </c>
    </row>
    <row r="55" spans="7:28">
      <c r="G55" t="s">
        <v>97</v>
      </c>
      <c r="H55" s="73">
        <v>0</v>
      </c>
      <c r="I55" s="46">
        <v>32.85</v>
      </c>
      <c r="J55" s="46">
        <v>0</v>
      </c>
      <c r="K55" s="46">
        <v>0</v>
      </c>
      <c r="L55" s="46">
        <v>0</v>
      </c>
      <c r="M55" s="74">
        <v>0</v>
      </c>
      <c r="N55" s="73">
        <v>-44</v>
      </c>
      <c r="O55" s="46">
        <v>0</v>
      </c>
      <c r="P55" s="46">
        <v>-60</v>
      </c>
      <c r="Q55" s="46">
        <v>0</v>
      </c>
      <c r="R55" s="46">
        <v>-5</v>
      </c>
      <c r="S55" s="74">
        <v>0</v>
      </c>
      <c r="U55" s="73">
        <v>32.85</v>
      </c>
      <c r="V55" s="74">
        <v>-109.5</v>
      </c>
      <c r="W55">
        <v>-44</v>
      </c>
      <c r="X55">
        <v>32.85</v>
      </c>
      <c r="Y55">
        <v>-0.5</v>
      </c>
      <c r="Z55">
        <v>-5</v>
      </c>
      <c r="AA55">
        <v>0</v>
      </c>
      <c r="AB55">
        <v>-60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-45</v>
      </c>
      <c r="O56" s="46">
        <v>-16</v>
      </c>
      <c r="P56" s="46">
        <v>-35</v>
      </c>
      <c r="Q56" s="46">
        <v>0</v>
      </c>
      <c r="R56" s="46">
        <v>-4.9000000000000004</v>
      </c>
      <c r="S56" s="74">
        <v>0</v>
      </c>
      <c r="U56" s="73">
        <v>0</v>
      </c>
      <c r="V56" s="74">
        <v>-101.4</v>
      </c>
      <c r="W56">
        <v>-45</v>
      </c>
      <c r="X56">
        <v>-16</v>
      </c>
      <c r="Y56">
        <v>-0.5</v>
      </c>
      <c r="Z56">
        <v>-4.9000000000000004</v>
      </c>
      <c r="AA56">
        <v>0</v>
      </c>
      <c r="AB56">
        <v>-35</v>
      </c>
    </row>
    <row r="57" spans="7:28">
      <c r="G57" t="s">
        <v>99</v>
      </c>
      <c r="H57" s="73">
        <v>0</v>
      </c>
      <c r="I57" s="46">
        <v>71.510000000000005</v>
      </c>
      <c r="J57" s="46">
        <v>0</v>
      </c>
      <c r="K57" s="46">
        <v>0</v>
      </c>
      <c r="L57" s="46">
        <v>0</v>
      </c>
      <c r="M57" s="74">
        <v>0</v>
      </c>
      <c r="N57" s="73">
        <v>-25</v>
      </c>
      <c r="O57" s="46">
        <v>0</v>
      </c>
      <c r="P57" s="46">
        <v>-30</v>
      </c>
      <c r="Q57" s="46">
        <v>0</v>
      </c>
      <c r="R57" s="46">
        <v>-4.3</v>
      </c>
      <c r="S57" s="74">
        <v>0</v>
      </c>
      <c r="U57" s="73">
        <v>71.510000000000005</v>
      </c>
      <c r="V57" s="74">
        <v>-59.8</v>
      </c>
      <c r="W57">
        <v>-25</v>
      </c>
      <c r="X57">
        <v>71.510000000000005</v>
      </c>
      <c r="Y57">
        <v>-0.5</v>
      </c>
      <c r="Z57">
        <v>-4.3</v>
      </c>
      <c r="AA57">
        <v>0</v>
      </c>
      <c r="AB57">
        <v>-30</v>
      </c>
    </row>
    <row r="58" spans="7:28">
      <c r="G58" t="s">
        <v>100</v>
      </c>
      <c r="H58" s="73">
        <v>0</v>
      </c>
      <c r="I58" s="46">
        <v>69.569999999999993</v>
      </c>
      <c r="J58" s="46">
        <v>0</v>
      </c>
      <c r="K58" s="46">
        <v>0</v>
      </c>
      <c r="L58" s="46">
        <v>0</v>
      </c>
      <c r="M58" s="74">
        <v>0</v>
      </c>
      <c r="N58" s="73">
        <v>-23</v>
      </c>
      <c r="O58" s="46">
        <v>0</v>
      </c>
      <c r="P58" s="46">
        <v>0</v>
      </c>
      <c r="Q58" s="46">
        <v>0</v>
      </c>
      <c r="R58" s="46">
        <v>-4.2</v>
      </c>
      <c r="S58" s="74">
        <v>0</v>
      </c>
      <c r="U58" s="73">
        <v>69.569999999999993</v>
      </c>
      <c r="V58" s="74">
        <v>-27.7</v>
      </c>
      <c r="W58">
        <v>-23</v>
      </c>
      <c r="X58">
        <v>69.569999999999993</v>
      </c>
      <c r="Y58">
        <v>-0.5</v>
      </c>
      <c r="Z58">
        <v>-4.2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27.06</v>
      </c>
      <c r="J59" s="46">
        <v>67.64</v>
      </c>
      <c r="K59" s="46">
        <v>0</v>
      </c>
      <c r="L59" s="46">
        <v>0</v>
      </c>
      <c r="M59" s="74">
        <v>0</v>
      </c>
      <c r="N59" s="73">
        <v>-54</v>
      </c>
      <c r="O59" s="46">
        <v>0</v>
      </c>
      <c r="P59" s="46">
        <v>0</v>
      </c>
      <c r="Q59" s="46">
        <v>0</v>
      </c>
      <c r="R59" s="46">
        <v>-3.3</v>
      </c>
      <c r="S59" s="74">
        <v>0</v>
      </c>
      <c r="U59" s="73">
        <v>94.7</v>
      </c>
      <c r="V59" s="74">
        <v>-57.8</v>
      </c>
      <c r="W59">
        <v>-54</v>
      </c>
      <c r="X59">
        <v>27.06</v>
      </c>
      <c r="Y59">
        <v>-0.5</v>
      </c>
      <c r="Z59">
        <v>-3.3</v>
      </c>
      <c r="AA59">
        <v>0</v>
      </c>
      <c r="AB59">
        <v>67.64</v>
      </c>
    </row>
    <row r="60" spans="7:28">
      <c r="G60" t="s">
        <v>102</v>
      </c>
      <c r="H60" s="73">
        <v>0</v>
      </c>
      <c r="I60" s="46">
        <v>23.19</v>
      </c>
      <c r="J60" s="46">
        <v>67.64</v>
      </c>
      <c r="K60" s="46">
        <v>0</v>
      </c>
      <c r="L60" s="46">
        <v>0</v>
      </c>
      <c r="M60" s="74">
        <v>0</v>
      </c>
      <c r="N60" s="73">
        <v>-79</v>
      </c>
      <c r="O60" s="46">
        <v>0</v>
      </c>
      <c r="P60" s="46">
        <v>0</v>
      </c>
      <c r="Q60" s="46">
        <v>0</v>
      </c>
      <c r="R60" s="46">
        <v>-3</v>
      </c>
      <c r="S60" s="74">
        <v>0</v>
      </c>
      <c r="U60" s="73">
        <v>90.83</v>
      </c>
      <c r="V60" s="74">
        <v>-82.5</v>
      </c>
      <c r="W60">
        <v>-79</v>
      </c>
      <c r="X60">
        <v>23.19</v>
      </c>
      <c r="Y60">
        <v>-0.5</v>
      </c>
      <c r="Z60">
        <v>-3</v>
      </c>
      <c r="AA60">
        <v>0</v>
      </c>
      <c r="AB60">
        <v>67.64</v>
      </c>
    </row>
    <row r="61" spans="7:28">
      <c r="G61" t="s">
        <v>103</v>
      </c>
      <c r="H61" s="73">
        <v>0</v>
      </c>
      <c r="I61" s="46">
        <v>29.96</v>
      </c>
      <c r="J61" s="46">
        <v>53.14</v>
      </c>
      <c r="K61" s="46">
        <v>0</v>
      </c>
      <c r="L61" s="46">
        <v>0</v>
      </c>
      <c r="M61" s="74">
        <v>0</v>
      </c>
      <c r="N61" s="73">
        <v>-84</v>
      </c>
      <c r="O61" s="46">
        <v>0</v>
      </c>
      <c r="P61" s="46">
        <v>0</v>
      </c>
      <c r="Q61" s="46">
        <v>0</v>
      </c>
      <c r="R61" s="46">
        <v>-2.8</v>
      </c>
      <c r="S61" s="74">
        <v>0</v>
      </c>
      <c r="U61" s="73">
        <v>83.1</v>
      </c>
      <c r="V61" s="74">
        <v>-87.3</v>
      </c>
      <c r="W61">
        <v>-84</v>
      </c>
      <c r="X61">
        <v>29.96</v>
      </c>
      <c r="Y61">
        <v>-0.5</v>
      </c>
      <c r="Z61">
        <v>-2.8</v>
      </c>
      <c r="AA61">
        <v>0</v>
      </c>
      <c r="AB61">
        <v>53.14</v>
      </c>
    </row>
    <row r="62" spans="7:28">
      <c r="G62" t="s">
        <v>104</v>
      </c>
      <c r="H62" s="73">
        <v>0</v>
      </c>
      <c r="I62" s="46">
        <v>25.82</v>
      </c>
      <c r="J62" s="46">
        <v>71.709999999999994</v>
      </c>
      <c r="K62" s="46">
        <v>0</v>
      </c>
      <c r="L62" s="46">
        <v>0</v>
      </c>
      <c r="M62" s="74">
        <v>0</v>
      </c>
      <c r="N62" s="73">
        <v>-91</v>
      </c>
      <c r="O62" s="46">
        <v>0</v>
      </c>
      <c r="P62" s="46">
        <v>0</v>
      </c>
      <c r="Q62" s="46">
        <v>0</v>
      </c>
      <c r="R62" s="46">
        <v>-2.4</v>
      </c>
      <c r="S62" s="74">
        <v>0</v>
      </c>
      <c r="U62" s="73">
        <v>97.53</v>
      </c>
      <c r="V62" s="74">
        <v>-93.9</v>
      </c>
      <c r="W62">
        <v>-91</v>
      </c>
      <c r="X62">
        <v>25.82</v>
      </c>
      <c r="Y62">
        <v>-0.5</v>
      </c>
      <c r="Z62">
        <v>-2.4</v>
      </c>
      <c r="AA62">
        <v>0</v>
      </c>
      <c r="AB62">
        <v>71.709999999999994</v>
      </c>
    </row>
    <row r="63" spans="7:28">
      <c r="G63" t="s">
        <v>105</v>
      </c>
      <c r="H63" s="73">
        <v>0</v>
      </c>
      <c r="I63" s="46">
        <v>9.66</v>
      </c>
      <c r="J63" s="46">
        <v>120.79</v>
      </c>
      <c r="K63" s="46">
        <v>0</v>
      </c>
      <c r="L63" s="46">
        <v>0</v>
      </c>
      <c r="M63" s="74">
        <v>0</v>
      </c>
      <c r="N63" s="73">
        <v>-25</v>
      </c>
      <c r="O63" s="46">
        <v>0</v>
      </c>
      <c r="P63" s="46">
        <v>0</v>
      </c>
      <c r="Q63" s="46">
        <v>0</v>
      </c>
      <c r="R63" s="46">
        <v>-2</v>
      </c>
      <c r="S63" s="74">
        <v>0</v>
      </c>
      <c r="U63" s="73">
        <v>130.44999999999999</v>
      </c>
      <c r="V63" s="74">
        <v>-27.5</v>
      </c>
      <c r="W63">
        <v>-25</v>
      </c>
      <c r="X63">
        <v>9.66</v>
      </c>
      <c r="Y63">
        <v>-0.5</v>
      </c>
      <c r="Z63">
        <v>-2</v>
      </c>
      <c r="AA63">
        <v>0</v>
      </c>
      <c r="AB63">
        <v>120.79</v>
      </c>
    </row>
    <row r="64" spans="7:28">
      <c r="G64" t="s">
        <v>106</v>
      </c>
      <c r="H64" s="73">
        <v>8.6999999999999993</v>
      </c>
      <c r="I64" s="46">
        <v>9.66</v>
      </c>
      <c r="J64" s="46">
        <v>115.96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-1.6</v>
      </c>
      <c r="S64" s="74">
        <v>0</v>
      </c>
      <c r="U64" s="73">
        <v>134.32</v>
      </c>
      <c r="V64" s="74">
        <v>-2.1</v>
      </c>
      <c r="W64">
        <v>8.6999999999999993</v>
      </c>
      <c r="X64">
        <v>9.66</v>
      </c>
      <c r="Y64">
        <v>-0.5</v>
      </c>
      <c r="Z64">
        <v>-1.6</v>
      </c>
      <c r="AA64">
        <v>0</v>
      </c>
      <c r="AB64">
        <v>115.96</v>
      </c>
    </row>
    <row r="65" spans="7:28">
      <c r="G65" t="s">
        <v>107</v>
      </c>
      <c r="H65" s="73">
        <v>0</v>
      </c>
      <c r="I65" s="46">
        <v>35.94</v>
      </c>
      <c r="J65" s="46">
        <v>128.99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-0.9</v>
      </c>
      <c r="S65" s="74">
        <v>0</v>
      </c>
      <c r="U65" s="73">
        <v>164.93</v>
      </c>
      <c r="V65" s="74">
        <v>-1.4</v>
      </c>
      <c r="W65">
        <v>0</v>
      </c>
      <c r="X65">
        <v>35.94</v>
      </c>
      <c r="Y65">
        <v>-0.5</v>
      </c>
      <c r="Z65">
        <v>-0.9</v>
      </c>
      <c r="AA65">
        <v>0</v>
      </c>
      <c r="AB65">
        <v>128.99</v>
      </c>
    </row>
    <row r="66" spans="7:28">
      <c r="G66" t="s">
        <v>108</v>
      </c>
      <c r="H66" s="73">
        <v>0</v>
      </c>
      <c r="I66" s="46">
        <v>30.42</v>
      </c>
      <c r="J66" s="46">
        <v>122.51</v>
      </c>
      <c r="K66" s="46">
        <v>0</v>
      </c>
      <c r="L66" s="46">
        <v>0</v>
      </c>
      <c r="M66" s="74">
        <v>0</v>
      </c>
      <c r="N66" s="73">
        <v>-28</v>
      </c>
      <c r="O66" s="46">
        <v>0</v>
      </c>
      <c r="P66" s="46">
        <v>0</v>
      </c>
      <c r="Q66" s="46">
        <v>0</v>
      </c>
      <c r="R66" s="46">
        <v>-0.3</v>
      </c>
      <c r="S66" s="74">
        <v>0</v>
      </c>
      <c r="U66" s="73">
        <v>152.93</v>
      </c>
      <c r="V66" s="74">
        <v>-28.8</v>
      </c>
      <c r="W66">
        <v>-28</v>
      </c>
      <c r="X66">
        <v>30.42</v>
      </c>
      <c r="Y66">
        <v>-0.5</v>
      </c>
      <c r="Z66">
        <v>-0.3</v>
      </c>
      <c r="AA66">
        <v>0</v>
      </c>
      <c r="AB66">
        <v>122.51</v>
      </c>
    </row>
    <row r="67" spans="7:28">
      <c r="G67" t="s">
        <v>109</v>
      </c>
      <c r="H67" s="73">
        <v>0</v>
      </c>
      <c r="I67" s="46">
        <v>24.69</v>
      </c>
      <c r="J67" s="46">
        <v>183.17</v>
      </c>
      <c r="K67" s="46">
        <v>0</v>
      </c>
      <c r="L67" s="46">
        <v>0</v>
      </c>
      <c r="M67" s="74">
        <v>0</v>
      </c>
      <c r="N67" s="73">
        <v>-29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207.86</v>
      </c>
      <c r="V67" s="74">
        <v>-29.5</v>
      </c>
      <c r="W67">
        <v>-29</v>
      </c>
      <c r="X67">
        <v>24.69</v>
      </c>
      <c r="Y67">
        <v>-0.5</v>
      </c>
      <c r="Z67">
        <v>0</v>
      </c>
      <c r="AA67">
        <v>0</v>
      </c>
      <c r="AB67">
        <v>183.17</v>
      </c>
    </row>
    <row r="68" spans="7:28">
      <c r="G68" t="s">
        <v>110</v>
      </c>
      <c r="H68" s="73">
        <v>0</v>
      </c>
      <c r="I68" s="46">
        <v>19.09</v>
      </c>
      <c r="J68" s="46">
        <v>175.71</v>
      </c>
      <c r="K68" s="46">
        <v>0</v>
      </c>
      <c r="L68" s="46">
        <v>0.23</v>
      </c>
      <c r="M68" s="74">
        <v>0</v>
      </c>
      <c r="N68" s="73">
        <v>-10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195.03</v>
      </c>
      <c r="V68" s="74">
        <v>-10.5</v>
      </c>
      <c r="W68">
        <v>-10</v>
      </c>
      <c r="X68">
        <v>19.09</v>
      </c>
      <c r="Y68">
        <v>-0.5</v>
      </c>
      <c r="Z68">
        <v>0.23</v>
      </c>
      <c r="AA68">
        <v>0</v>
      </c>
      <c r="AB68">
        <v>175.71</v>
      </c>
    </row>
    <row r="69" spans="7:28">
      <c r="G69" t="s">
        <v>111</v>
      </c>
      <c r="H69" s="73">
        <v>11.31</v>
      </c>
      <c r="I69" s="46">
        <v>29.92</v>
      </c>
      <c r="J69" s="46">
        <v>219.39</v>
      </c>
      <c r="K69" s="46">
        <v>0</v>
      </c>
      <c r="L69" s="46">
        <v>0</v>
      </c>
      <c r="M69" s="74">
        <v>3.32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263.94</v>
      </c>
      <c r="V69" s="74">
        <v>-0.5</v>
      </c>
      <c r="W69">
        <v>11.31</v>
      </c>
      <c r="X69">
        <v>29.92</v>
      </c>
      <c r="Y69">
        <v>-0.5</v>
      </c>
      <c r="Z69">
        <v>0</v>
      </c>
      <c r="AA69">
        <v>3.32</v>
      </c>
      <c r="AB69">
        <v>219.39</v>
      </c>
    </row>
    <row r="70" spans="7:28">
      <c r="G70" t="s">
        <v>112</v>
      </c>
      <c r="H70" s="73">
        <v>40.94</v>
      </c>
      <c r="I70" s="46">
        <v>34.799999999999997</v>
      </c>
      <c r="J70" s="46">
        <v>204.7</v>
      </c>
      <c r="K70" s="46">
        <v>0</v>
      </c>
      <c r="L70" s="46">
        <v>0</v>
      </c>
      <c r="M70" s="74">
        <v>3.41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283.85000000000002</v>
      </c>
      <c r="V70" s="74">
        <v>-0.5</v>
      </c>
      <c r="W70">
        <v>40.94</v>
      </c>
      <c r="X70">
        <v>34.799999999999997</v>
      </c>
      <c r="Y70">
        <v>-0.5</v>
      </c>
      <c r="Z70">
        <v>0</v>
      </c>
      <c r="AA70">
        <v>3.41</v>
      </c>
      <c r="AB70">
        <v>204.7</v>
      </c>
    </row>
    <row r="71" spans="7:28">
      <c r="G71" t="s">
        <v>113</v>
      </c>
      <c r="H71" s="73">
        <v>0</v>
      </c>
      <c r="I71" s="46">
        <v>21.13</v>
      </c>
      <c r="J71" s="46">
        <v>132.06</v>
      </c>
      <c r="K71" s="46">
        <v>0</v>
      </c>
      <c r="L71" s="46">
        <v>0.1</v>
      </c>
      <c r="M71" s="74">
        <v>2.4</v>
      </c>
      <c r="N71" s="73">
        <v>-19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155.69</v>
      </c>
      <c r="V71" s="74">
        <v>-19.5</v>
      </c>
      <c r="W71">
        <v>-19</v>
      </c>
      <c r="X71">
        <v>21.13</v>
      </c>
      <c r="Y71">
        <v>-0.5</v>
      </c>
      <c r="Z71">
        <v>0.1</v>
      </c>
      <c r="AA71">
        <v>2.4</v>
      </c>
      <c r="AB71">
        <v>132.06</v>
      </c>
    </row>
    <row r="72" spans="7:28">
      <c r="G72" t="s">
        <v>114</v>
      </c>
      <c r="H72" s="73">
        <v>0</v>
      </c>
      <c r="I72" s="46">
        <v>12.29</v>
      </c>
      <c r="J72" s="46">
        <v>88.78</v>
      </c>
      <c r="K72" s="46">
        <v>0</v>
      </c>
      <c r="L72" s="46">
        <v>0</v>
      </c>
      <c r="M72" s="74">
        <v>1.71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102.78</v>
      </c>
      <c r="V72" s="74">
        <v>-0.5</v>
      </c>
      <c r="W72">
        <v>0</v>
      </c>
      <c r="X72">
        <v>12.29</v>
      </c>
      <c r="Y72">
        <v>-0.5</v>
      </c>
      <c r="Z72">
        <v>0</v>
      </c>
      <c r="AA72">
        <v>1.71</v>
      </c>
      <c r="AB72">
        <v>88.78</v>
      </c>
    </row>
    <row r="73" spans="7:28">
      <c r="G73" t="s">
        <v>115</v>
      </c>
      <c r="H73" s="73">
        <v>0</v>
      </c>
      <c r="I73" s="46">
        <v>16.41</v>
      </c>
      <c r="J73" s="46">
        <v>118.18</v>
      </c>
      <c r="K73" s="46">
        <v>0</v>
      </c>
      <c r="L73" s="46">
        <v>0</v>
      </c>
      <c r="M73" s="74">
        <v>0.7</v>
      </c>
      <c r="N73" s="73">
        <v>-84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135.29</v>
      </c>
      <c r="V73" s="74">
        <v>-84.5</v>
      </c>
      <c r="W73">
        <v>-84</v>
      </c>
      <c r="X73">
        <v>16.41</v>
      </c>
      <c r="Y73">
        <v>-0.5</v>
      </c>
      <c r="Z73">
        <v>0</v>
      </c>
      <c r="AA73">
        <v>0.7</v>
      </c>
      <c r="AB73">
        <v>118.18</v>
      </c>
    </row>
    <row r="74" spans="7:28">
      <c r="G74" t="s">
        <v>116</v>
      </c>
      <c r="H74" s="73">
        <v>0</v>
      </c>
      <c r="I74" s="46">
        <v>8.5</v>
      </c>
      <c r="J74" s="46">
        <v>81.52</v>
      </c>
      <c r="K74" s="46">
        <v>0</v>
      </c>
      <c r="L74" s="46">
        <v>0.05</v>
      </c>
      <c r="M74" s="74">
        <v>0.5</v>
      </c>
      <c r="N74" s="73">
        <v>-80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90.57</v>
      </c>
      <c r="V74" s="74">
        <v>-80.5</v>
      </c>
      <c r="W74">
        <v>-80</v>
      </c>
      <c r="X74">
        <v>8.5</v>
      </c>
      <c r="Y74">
        <v>-0.5</v>
      </c>
      <c r="Z74">
        <v>0.05</v>
      </c>
      <c r="AA74">
        <v>0.5</v>
      </c>
      <c r="AB74">
        <v>81.52</v>
      </c>
    </row>
    <row r="75" spans="7:28">
      <c r="G75" t="s">
        <v>117</v>
      </c>
      <c r="H75" s="73">
        <v>0</v>
      </c>
      <c r="I75" s="46">
        <v>1.1599999999999999</v>
      </c>
      <c r="J75" s="46">
        <v>69.75</v>
      </c>
      <c r="K75" s="46">
        <v>0</v>
      </c>
      <c r="L75" s="46">
        <v>0.04</v>
      </c>
      <c r="M75" s="74">
        <v>0.28999999999999998</v>
      </c>
      <c r="N75" s="73">
        <v>-87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71.239999999999995</v>
      </c>
      <c r="V75" s="74">
        <v>-87.5</v>
      </c>
      <c r="W75">
        <v>-87</v>
      </c>
      <c r="X75">
        <v>1.1599999999999999</v>
      </c>
      <c r="Y75">
        <v>-0.5</v>
      </c>
      <c r="Z75">
        <v>0.04</v>
      </c>
      <c r="AA75">
        <v>0.28999999999999998</v>
      </c>
      <c r="AB75">
        <v>69.75</v>
      </c>
    </row>
    <row r="76" spans="7:28">
      <c r="G76" t="s">
        <v>118</v>
      </c>
      <c r="H76" s="73">
        <v>0</v>
      </c>
      <c r="I76" s="46">
        <v>2.48</v>
      </c>
      <c r="J76" s="46">
        <v>0</v>
      </c>
      <c r="K76" s="46">
        <v>0</v>
      </c>
      <c r="L76" s="46">
        <v>0.06</v>
      </c>
      <c r="M76" s="74">
        <v>0.23</v>
      </c>
      <c r="N76" s="73">
        <v>-63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2.77</v>
      </c>
      <c r="V76" s="74">
        <v>-63.5</v>
      </c>
      <c r="W76">
        <v>-63</v>
      </c>
      <c r="X76">
        <v>2.48</v>
      </c>
      <c r="Y76">
        <v>-0.5</v>
      </c>
      <c r="Z76">
        <v>0.06</v>
      </c>
      <c r="AA76">
        <v>0.23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0.05</v>
      </c>
      <c r="M77" s="74">
        <v>0.23</v>
      </c>
      <c r="N77" s="73">
        <v>-76</v>
      </c>
      <c r="O77" s="46">
        <v>0</v>
      </c>
      <c r="P77" s="46">
        <v>-5</v>
      </c>
      <c r="Q77" s="46">
        <v>0</v>
      </c>
      <c r="R77" s="46">
        <v>0</v>
      </c>
      <c r="S77" s="74">
        <v>0</v>
      </c>
      <c r="U77" s="73">
        <v>0.28000000000000003</v>
      </c>
      <c r="V77" s="74">
        <v>-81.5</v>
      </c>
      <c r="W77">
        <v>-76</v>
      </c>
      <c r="X77">
        <v>0</v>
      </c>
      <c r="Y77">
        <v>-0.5</v>
      </c>
      <c r="Z77">
        <v>0.05</v>
      </c>
      <c r="AA77">
        <v>0.23</v>
      </c>
      <c r="AB77">
        <v>-5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0.06</v>
      </c>
      <c r="M78" s="74">
        <v>0.21</v>
      </c>
      <c r="N78" s="73">
        <v>-131</v>
      </c>
      <c r="O78" s="46">
        <v>0</v>
      </c>
      <c r="P78" s="46">
        <v>-20</v>
      </c>
      <c r="Q78" s="46">
        <v>0</v>
      </c>
      <c r="R78" s="46">
        <v>0</v>
      </c>
      <c r="S78" s="74">
        <v>0</v>
      </c>
      <c r="U78" s="73">
        <v>0.27</v>
      </c>
      <c r="V78" s="74">
        <v>-151.5</v>
      </c>
      <c r="W78">
        <v>-131</v>
      </c>
      <c r="X78">
        <v>0</v>
      </c>
      <c r="Y78">
        <v>-0.5</v>
      </c>
      <c r="Z78">
        <v>0.06</v>
      </c>
      <c r="AA78">
        <v>0.21</v>
      </c>
      <c r="AB78">
        <v>-20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0.06</v>
      </c>
      <c r="M79" s="74">
        <v>0.12</v>
      </c>
      <c r="N79" s="73">
        <v>-88</v>
      </c>
      <c r="O79" s="46">
        <v>-13</v>
      </c>
      <c r="P79" s="46">
        <v>-20</v>
      </c>
      <c r="Q79" s="46">
        <v>0</v>
      </c>
      <c r="R79" s="46">
        <v>0</v>
      </c>
      <c r="S79" s="74">
        <v>0</v>
      </c>
      <c r="U79" s="73">
        <v>0.18</v>
      </c>
      <c r="V79" s="74">
        <v>-121.5</v>
      </c>
      <c r="W79">
        <v>-88</v>
      </c>
      <c r="X79">
        <v>-13</v>
      </c>
      <c r="Y79">
        <v>-0.5</v>
      </c>
      <c r="Z79">
        <v>0.06</v>
      </c>
      <c r="AA79">
        <v>0.12</v>
      </c>
      <c r="AB79">
        <v>-20</v>
      </c>
    </row>
    <row r="80" spans="7:28">
      <c r="G80" t="s">
        <v>122</v>
      </c>
      <c r="H80" s="73">
        <v>0</v>
      </c>
      <c r="I80" s="46">
        <v>0</v>
      </c>
      <c r="J80" s="46">
        <v>10.7</v>
      </c>
      <c r="K80" s="46">
        <v>0</v>
      </c>
      <c r="L80" s="46">
        <v>0.08</v>
      </c>
      <c r="M80" s="74">
        <v>0.08</v>
      </c>
      <c r="N80" s="73">
        <v>-63</v>
      </c>
      <c r="O80" s="46">
        <v>-28</v>
      </c>
      <c r="P80" s="46">
        <v>0</v>
      </c>
      <c r="Q80" s="46">
        <v>0</v>
      </c>
      <c r="R80" s="46">
        <v>0</v>
      </c>
      <c r="S80" s="74">
        <v>0</v>
      </c>
      <c r="U80" s="73">
        <v>10.86</v>
      </c>
      <c r="V80" s="74">
        <v>-91.5</v>
      </c>
      <c r="W80">
        <v>-63</v>
      </c>
      <c r="X80">
        <v>-28</v>
      </c>
      <c r="Y80">
        <v>-0.5</v>
      </c>
      <c r="Z80">
        <v>0.08</v>
      </c>
      <c r="AA80">
        <v>0.08</v>
      </c>
      <c r="AB80">
        <v>10.7</v>
      </c>
    </row>
    <row r="81" spans="7:28">
      <c r="G81" t="s">
        <v>123</v>
      </c>
      <c r="H81" s="73">
        <v>1.75</v>
      </c>
      <c r="I81" s="46">
        <v>0</v>
      </c>
      <c r="J81" s="46">
        <v>43.73</v>
      </c>
      <c r="K81" s="46">
        <v>0</v>
      </c>
      <c r="L81" s="46">
        <v>0.12</v>
      </c>
      <c r="M81" s="74">
        <v>0.18</v>
      </c>
      <c r="N81" s="73">
        <v>0</v>
      </c>
      <c r="O81" s="46">
        <v>-34</v>
      </c>
      <c r="P81" s="46">
        <v>0</v>
      </c>
      <c r="Q81" s="46">
        <v>0</v>
      </c>
      <c r="R81" s="46">
        <v>0</v>
      </c>
      <c r="S81" s="74">
        <v>0</v>
      </c>
      <c r="U81" s="73">
        <v>45.78</v>
      </c>
      <c r="V81" s="74">
        <v>-34.5</v>
      </c>
      <c r="W81">
        <v>1.75</v>
      </c>
      <c r="X81">
        <v>-34</v>
      </c>
      <c r="Y81">
        <v>-0.5</v>
      </c>
      <c r="Z81">
        <v>0.12</v>
      </c>
      <c r="AA81">
        <v>0.18</v>
      </c>
      <c r="AB81">
        <v>43.73</v>
      </c>
    </row>
    <row r="82" spans="7:28">
      <c r="G82" t="s">
        <v>124</v>
      </c>
      <c r="H82" s="73">
        <v>3.2</v>
      </c>
      <c r="I82" s="46">
        <v>0</v>
      </c>
      <c r="J82" s="46">
        <v>49.61</v>
      </c>
      <c r="K82" s="46">
        <v>0</v>
      </c>
      <c r="L82" s="46">
        <v>0.14000000000000001</v>
      </c>
      <c r="M82" s="74">
        <v>0.19</v>
      </c>
      <c r="N82" s="73">
        <v>0</v>
      </c>
      <c r="O82" s="46">
        <v>-45</v>
      </c>
      <c r="P82" s="46">
        <v>0</v>
      </c>
      <c r="Q82" s="46">
        <v>0</v>
      </c>
      <c r="R82" s="46">
        <v>0</v>
      </c>
      <c r="S82" s="74">
        <v>0</v>
      </c>
      <c r="U82" s="73">
        <v>53.14</v>
      </c>
      <c r="V82" s="74">
        <v>-45.5</v>
      </c>
      <c r="W82">
        <v>3.2</v>
      </c>
      <c r="X82">
        <v>-45</v>
      </c>
      <c r="Y82">
        <v>-0.5</v>
      </c>
      <c r="Z82">
        <v>0.14000000000000001</v>
      </c>
      <c r="AA82">
        <v>0.19</v>
      </c>
      <c r="AB82">
        <v>49.61</v>
      </c>
    </row>
    <row r="83" spans="7:28">
      <c r="G83" t="s">
        <v>125</v>
      </c>
      <c r="H83" s="73">
        <v>0</v>
      </c>
      <c r="I83" s="46">
        <v>0</v>
      </c>
      <c r="J83" s="46">
        <v>48.35</v>
      </c>
      <c r="K83" s="46">
        <v>0</v>
      </c>
      <c r="L83" s="46">
        <v>0.18</v>
      </c>
      <c r="M83" s="74">
        <v>0.24</v>
      </c>
      <c r="N83" s="73">
        <v>-33</v>
      </c>
      <c r="O83" s="46">
        <v>-40</v>
      </c>
      <c r="P83" s="46">
        <v>0</v>
      </c>
      <c r="Q83" s="46">
        <v>0</v>
      </c>
      <c r="R83" s="46">
        <v>0</v>
      </c>
      <c r="S83" s="74">
        <v>0</v>
      </c>
      <c r="U83" s="73">
        <v>48.77</v>
      </c>
      <c r="V83" s="74">
        <v>-73.5</v>
      </c>
      <c r="W83">
        <v>-33</v>
      </c>
      <c r="X83">
        <v>-40</v>
      </c>
      <c r="Y83">
        <v>-0.5</v>
      </c>
      <c r="Z83">
        <v>0.18</v>
      </c>
      <c r="AA83">
        <v>0.24</v>
      </c>
      <c r="AB83">
        <v>48.35</v>
      </c>
    </row>
    <row r="84" spans="7:28">
      <c r="G84" t="s">
        <v>126</v>
      </c>
      <c r="H84" s="73">
        <v>0</v>
      </c>
      <c r="I84" s="46">
        <v>0</v>
      </c>
      <c r="J84" s="46">
        <v>77.19</v>
      </c>
      <c r="K84" s="46">
        <v>0</v>
      </c>
      <c r="L84" s="46">
        <v>0.2</v>
      </c>
      <c r="M84" s="74">
        <v>0.27</v>
      </c>
      <c r="N84" s="73">
        <v>-40</v>
      </c>
      <c r="O84" s="46">
        <v>-50</v>
      </c>
      <c r="P84" s="46">
        <v>0</v>
      </c>
      <c r="Q84" s="46">
        <v>0</v>
      </c>
      <c r="R84" s="46">
        <v>0</v>
      </c>
      <c r="S84" s="74">
        <v>0</v>
      </c>
      <c r="U84" s="73">
        <v>77.66</v>
      </c>
      <c r="V84" s="74">
        <v>-90.5</v>
      </c>
      <c r="W84">
        <v>-40</v>
      </c>
      <c r="X84">
        <v>-50</v>
      </c>
      <c r="Y84">
        <v>-0.5</v>
      </c>
      <c r="Z84">
        <v>0.2</v>
      </c>
      <c r="AA84">
        <v>0.27</v>
      </c>
      <c r="AB84">
        <v>77.19</v>
      </c>
    </row>
    <row r="85" spans="7:28">
      <c r="G85" t="s">
        <v>127</v>
      </c>
      <c r="H85" s="73">
        <v>0</v>
      </c>
      <c r="I85" s="46">
        <v>0</v>
      </c>
      <c r="J85" s="46">
        <v>32.880000000000003</v>
      </c>
      <c r="K85" s="46">
        <v>0</v>
      </c>
      <c r="L85" s="46">
        <v>0.22</v>
      </c>
      <c r="M85" s="74">
        <v>0.36</v>
      </c>
      <c r="N85" s="73">
        <v>-55</v>
      </c>
      <c r="O85" s="46">
        <v>-58</v>
      </c>
      <c r="P85" s="46">
        <v>0</v>
      </c>
      <c r="Q85" s="46">
        <v>0</v>
      </c>
      <c r="R85" s="46">
        <v>0</v>
      </c>
      <c r="S85" s="74">
        <v>0</v>
      </c>
      <c r="U85" s="73">
        <v>33.46</v>
      </c>
      <c r="V85" s="74">
        <v>-113.5</v>
      </c>
      <c r="W85">
        <v>-55</v>
      </c>
      <c r="X85">
        <v>-58</v>
      </c>
      <c r="Y85">
        <v>-0.5</v>
      </c>
      <c r="Z85">
        <v>0.22</v>
      </c>
      <c r="AA85">
        <v>0.36</v>
      </c>
      <c r="AB85">
        <v>32.880000000000003</v>
      </c>
    </row>
    <row r="86" spans="7:28">
      <c r="G86" t="s">
        <v>128</v>
      </c>
      <c r="H86" s="73">
        <v>0</v>
      </c>
      <c r="I86" s="46">
        <v>0</v>
      </c>
      <c r="J86" s="46">
        <v>26.57</v>
      </c>
      <c r="K86" s="46">
        <v>0</v>
      </c>
      <c r="L86" s="46">
        <v>0.22</v>
      </c>
      <c r="M86" s="74">
        <v>0.38</v>
      </c>
      <c r="N86" s="73">
        <v>0</v>
      </c>
      <c r="O86" s="46">
        <v>-68</v>
      </c>
      <c r="P86" s="46">
        <v>0</v>
      </c>
      <c r="Q86" s="46">
        <v>0</v>
      </c>
      <c r="R86" s="46">
        <v>0</v>
      </c>
      <c r="S86" s="74">
        <v>0</v>
      </c>
      <c r="U86" s="73">
        <v>27.17</v>
      </c>
      <c r="V86" s="74">
        <v>-68.5</v>
      </c>
      <c r="W86">
        <v>0</v>
      </c>
      <c r="X86">
        <v>-68</v>
      </c>
      <c r="Y86">
        <v>-0.5</v>
      </c>
      <c r="Z86">
        <v>0.22</v>
      </c>
      <c r="AA86">
        <v>0.38</v>
      </c>
      <c r="AB86">
        <v>26.57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0.15</v>
      </c>
      <c r="M87" s="74">
        <v>0.28000000000000003</v>
      </c>
      <c r="N87" s="73">
        <v>0</v>
      </c>
      <c r="O87" s="46">
        <v>-18</v>
      </c>
      <c r="P87" s="46">
        <v>0</v>
      </c>
      <c r="Q87" s="46">
        <v>0</v>
      </c>
      <c r="R87" s="46">
        <v>0</v>
      </c>
      <c r="S87" s="74">
        <v>0</v>
      </c>
      <c r="U87" s="73">
        <v>0.43</v>
      </c>
      <c r="V87" s="74">
        <v>-18.5</v>
      </c>
      <c r="W87">
        <v>0</v>
      </c>
      <c r="X87">
        <v>-18</v>
      </c>
      <c r="Y87">
        <v>-0.5</v>
      </c>
      <c r="Z87">
        <v>0.15</v>
      </c>
      <c r="AA87">
        <v>0.28000000000000003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0.16</v>
      </c>
      <c r="M88" s="74">
        <v>0.27</v>
      </c>
      <c r="N88" s="73">
        <v>0</v>
      </c>
      <c r="O88" s="46">
        <v>-15</v>
      </c>
      <c r="P88" s="46">
        <v>-45</v>
      </c>
      <c r="Q88" s="46">
        <v>0</v>
      </c>
      <c r="R88" s="46">
        <v>0</v>
      </c>
      <c r="S88" s="74">
        <v>0</v>
      </c>
      <c r="U88" s="73">
        <v>0.43</v>
      </c>
      <c r="V88" s="74">
        <v>-60.5</v>
      </c>
      <c r="W88">
        <v>0</v>
      </c>
      <c r="X88">
        <v>-15</v>
      </c>
      <c r="Y88">
        <v>-0.5</v>
      </c>
      <c r="Z88">
        <v>0.16</v>
      </c>
      <c r="AA88">
        <v>0.27</v>
      </c>
      <c r="AB88">
        <v>-45</v>
      </c>
    </row>
    <row r="89" spans="7:28">
      <c r="G89" t="s">
        <v>131</v>
      </c>
      <c r="H89" s="73">
        <v>0</v>
      </c>
      <c r="I89" s="46">
        <v>0</v>
      </c>
      <c r="J89" s="46">
        <v>9.52</v>
      </c>
      <c r="K89" s="46">
        <v>0</v>
      </c>
      <c r="L89" s="46">
        <v>0.14000000000000001</v>
      </c>
      <c r="M89" s="74">
        <v>0.23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9.89</v>
      </c>
      <c r="V89" s="74">
        <v>-0.5</v>
      </c>
      <c r="W89">
        <v>0</v>
      </c>
      <c r="X89">
        <v>0</v>
      </c>
      <c r="Y89">
        <v>-0.5</v>
      </c>
      <c r="Z89">
        <v>0.14000000000000001</v>
      </c>
      <c r="AA89">
        <v>0.23</v>
      </c>
      <c r="AB89">
        <v>9.52</v>
      </c>
    </row>
    <row r="90" spans="7:28">
      <c r="G90" t="s">
        <v>132</v>
      </c>
      <c r="H90" s="73">
        <v>0</v>
      </c>
      <c r="I90" s="46">
        <v>0</v>
      </c>
      <c r="J90" s="46">
        <v>6.81</v>
      </c>
      <c r="K90" s="46">
        <v>0</v>
      </c>
      <c r="L90" s="46">
        <v>0.14000000000000001</v>
      </c>
      <c r="M90" s="74">
        <v>0.15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7.1</v>
      </c>
      <c r="V90" s="74">
        <v>-0.5</v>
      </c>
      <c r="W90">
        <v>0</v>
      </c>
      <c r="X90">
        <v>0</v>
      </c>
      <c r="Y90">
        <v>-0.5</v>
      </c>
      <c r="Z90">
        <v>0.14000000000000001</v>
      </c>
      <c r="AA90">
        <v>0.15</v>
      </c>
      <c r="AB90">
        <v>6.81</v>
      </c>
    </row>
    <row r="91" spans="7:28">
      <c r="G91" t="s">
        <v>133</v>
      </c>
      <c r="H91" s="73">
        <v>58.49</v>
      </c>
      <c r="I91" s="46">
        <v>22.22</v>
      </c>
      <c r="J91" s="46">
        <v>35.54</v>
      </c>
      <c r="K91" s="46">
        <v>0</v>
      </c>
      <c r="L91" s="46">
        <v>0.14000000000000001</v>
      </c>
      <c r="M91" s="74">
        <v>0.17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116.56</v>
      </c>
      <c r="V91" s="74">
        <v>-0.5</v>
      </c>
      <c r="W91">
        <v>58.49</v>
      </c>
      <c r="X91">
        <v>22.22</v>
      </c>
      <c r="Y91">
        <v>-0.5</v>
      </c>
      <c r="Z91">
        <v>0.14000000000000001</v>
      </c>
      <c r="AA91">
        <v>0.17</v>
      </c>
      <c r="AB91">
        <v>35.54</v>
      </c>
    </row>
    <row r="92" spans="7:28">
      <c r="G92" t="s">
        <v>134</v>
      </c>
      <c r="H92" s="73">
        <v>19.48</v>
      </c>
      <c r="I92" s="46">
        <v>29.21</v>
      </c>
      <c r="J92" s="46">
        <v>24.35</v>
      </c>
      <c r="K92" s="46">
        <v>0</v>
      </c>
      <c r="L92" s="46">
        <v>0.13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73.3</v>
      </c>
      <c r="V92" s="74">
        <v>-0.5</v>
      </c>
      <c r="W92">
        <v>19.48</v>
      </c>
      <c r="X92">
        <v>29.21</v>
      </c>
      <c r="Y92">
        <v>-0.5</v>
      </c>
      <c r="Z92">
        <v>0.13</v>
      </c>
      <c r="AA92">
        <v>0.13</v>
      </c>
      <c r="AB92">
        <v>24.35</v>
      </c>
    </row>
    <row r="93" spans="7:28">
      <c r="G93" t="s">
        <v>135</v>
      </c>
      <c r="H93" s="73">
        <v>67.67</v>
      </c>
      <c r="I93" s="46">
        <v>34.299999999999997</v>
      </c>
      <c r="J93" s="46">
        <v>54.44</v>
      </c>
      <c r="K93" s="46">
        <v>0</v>
      </c>
      <c r="L93" s="46">
        <v>0.11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156.52000000000001</v>
      </c>
      <c r="V93" s="74">
        <v>-1</v>
      </c>
      <c r="W93">
        <v>67.67</v>
      </c>
      <c r="X93">
        <v>34.299999999999997</v>
      </c>
      <c r="Y93">
        <v>-1</v>
      </c>
      <c r="Z93">
        <v>0.11</v>
      </c>
      <c r="AA93">
        <v>0</v>
      </c>
      <c r="AB93">
        <v>54.44</v>
      </c>
    </row>
    <row r="94" spans="7:28">
      <c r="G94" t="s">
        <v>136</v>
      </c>
      <c r="H94" s="73">
        <v>52.29</v>
      </c>
      <c r="I94" s="46">
        <v>40.54</v>
      </c>
      <c r="J94" s="46">
        <v>50.66</v>
      </c>
      <c r="K94" s="46">
        <v>0</v>
      </c>
      <c r="L94" s="46">
        <v>0.12</v>
      </c>
      <c r="M94" s="74">
        <v>7.0000000000000007E-2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143.68</v>
      </c>
      <c r="V94" s="74">
        <v>-1</v>
      </c>
      <c r="W94">
        <v>52.29</v>
      </c>
      <c r="X94">
        <v>40.54</v>
      </c>
      <c r="Y94">
        <v>-1</v>
      </c>
      <c r="Z94">
        <v>0.12</v>
      </c>
      <c r="AA94">
        <v>7.0000000000000007E-2</v>
      </c>
      <c r="AB94">
        <v>50.66</v>
      </c>
    </row>
    <row r="95" spans="7:28">
      <c r="G95" t="s">
        <v>137</v>
      </c>
      <c r="H95" s="73">
        <v>0</v>
      </c>
      <c r="I95" s="46">
        <v>43.41</v>
      </c>
      <c r="J95" s="46">
        <v>61.28</v>
      </c>
      <c r="K95" s="46">
        <v>0</v>
      </c>
      <c r="L95" s="46">
        <v>0.08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104.91</v>
      </c>
      <c r="V95" s="74">
        <v>-1</v>
      </c>
      <c r="W95">
        <v>0</v>
      </c>
      <c r="X95">
        <v>43.41</v>
      </c>
      <c r="Y95">
        <v>-1</v>
      </c>
      <c r="Z95">
        <v>0.08</v>
      </c>
      <c r="AA95">
        <v>0.14000000000000001</v>
      </c>
      <c r="AB95">
        <v>61.28</v>
      </c>
    </row>
    <row r="96" spans="7:28">
      <c r="G96" t="s">
        <v>138</v>
      </c>
      <c r="H96" s="73">
        <v>0</v>
      </c>
      <c r="I96" s="46">
        <v>46.85</v>
      </c>
      <c r="J96" s="46">
        <v>59.17</v>
      </c>
      <c r="K96" s="46">
        <v>0</v>
      </c>
      <c r="L96" s="46">
        <v>0.08</v>
      </c>
      <c r="M96" s="74">
        <v>0.09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106.19</v>
      </c>
      <c r="V96" s="74">
        <v>-1</v>
      </c>
      <c r="W96">
        <v>0</v>
      </c>
      <c r="X96">
        <v>46.85</v>
      </c>
      <c r="Y96">
        <v>-1</v>
      </c>
      <c r="Z96">
        <v>0.08</v>
      </c>
      <c r="AA96">
        <v>0.09</v>
      </c>
      <c r="AB96">
        <v>59.17</v>
      </c>
    </row>
    <row r="97" spans="1:83">
      <c r="G97" t="s">
        <v>139</v>
      </c>
      <c r="H97" s="73">
        <v>4.33</v>
      </c>
      <c r="I97" s="46">
        <v>38.92</v>
      </c>
      <c r="J97" s="46">
        <v>51.9</v>
      </c>
      <c r="K97" s="46">
        <v>0</v>
      </c>
      <c r="L97" s="46">
        <v>7.0000000000000007E-2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95.26</v>
      </c>
      <c r="V97" s="74">
        <v>-1</v>
      </c>
      <c r="W97">
        <v>4.33</v>
      </c>
      <c r="X97">
        <v>38.92</v>
      </c>
      <c r="Y97">
        <v>-1</v>
      </c>
      <c r="Z97">
        <v>7.0000000000000007E-2</v>
      </c>
      <c r="AA97">
        <v>0.04</v>
      </c>
      <c r="AB97">
        <v>51.9</v>
      </c>
    </row>
    <row r="98" spans="1:83">
      <c r="G98" t="s">
        <v>140</v>
      </c>
      <c r="H98" s="73">
        <v>0</v>
      </c>
      <c r="I98" s="46">
        <v>28.92</v>
      </c>
      <c r="J98" s="46">
        <v>49.58</v>
      </c>
      <c r="K98" s="46">
        <v>0</v>
      </c>
      <c r="L98" s="46">
        <v>0.04</v>
      </c>
      <c r="M98" s="74">
        <v>0</v>
      </c>
      <c r="N98" s="73">
        <v>-77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78.540000000000006</v>
      </c>
      <c r="V98" s="74">
        <v>-78</v>
      </c>
      <c r="W98">
        <v>-77</v>
      </c>
      <c r="X98">
        <v>28.92</v>
      </c>
      <c r="Y98">
        <v>-1</v>
      </c>
      <c r="Z98">
        <v>0.04</v>
      </c>
      <c r="AA98">
        <v>0</v>
      </c>
      <c r="AB98">
        <v>49.58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0.26580750000000003</v>
      </c>
      <c r="I99" s="69">
        <f t="shared" ref="I99:BQ99" si="1">SUM(I3:I98)/4000</f>
        <v>0.62096750000000001</v>
      </c>
      <c r="J99" s="69">
        <f t="shared" si="1"/>
        <v>0.92785249999999997</v>
      </c>
      <c r="K99" s="69">
        <f t="shared" si="1"/>
        <v>0</v>
      </c>
      <c r="L99" s="69">
        <f t="shared" si="1"/>
        <v>2.7150000000000013E-3</v>
      </c>
      <c r="M99" s="69">
        <f t="shared" si="1"/>
        <v>1.2275000000000001E-2</v>
      </c>
      <c r="N99" s="68">
        <f t="shared" si="1"/>
        <v>-1.101</v>
      </c>
      <c r="O99" s="69">
        <f t="shared" si="1"/>
        <v>-9.6250000000000002E-2</v>
      </c>
      <c r="P99" s="69">
        <f t="shared" si="1"/>
        <v>-0.21625</v>
      </c>
      <c r="Q99" s="69">
        <f t="shared" si="1"/>
        <v>0</v>
      </c>
      <c r="R99" s="69">
        <f t="shared" si="1"/>
        <v>-3.7050000000000013E-2</v>
      </c>
      <c r="S99" s="70">
        <f t="shared" si="1"/>
        <v>0</v>
      </c>
      <c r="U99" s="68">
        <f t="shared" si="1"/>
        <v>1.8296175000000008</v>
      </c>
      <c r="V99" s="70">
        <f t="shared" si="1"/>
        <v>-1.4675499999999999</v>
      </c>
      <c r="W99">
        <f t="shared" si="1"/>
        <v>-0.83519250000000012</v>
      </c>
      <c r="X99">
        <f t="shared" si="1"/>
        <v>0.52471749999999995</v>
      </c>
      <c r="Y99">
        <f t="shared" si="1"/>
        <v>-1.7000000000000001E-2</v>
      </c>
      <c r="Z99">
        <f t="shared" si="1"/>
        <v>-3.4335000000000011E-2</v>
      </c>
      <c r="AA99">
        <f t="shared" si="1"/>
        <v>1.2275000000000001E-2</v>
      </c>
      <c r="AB99">
        <f t="shared" si="1"/>
        <v>0.71160249999999992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45207</v>
      </c>
      <c r="U2" s="73" t="s">
        <v>225</v>
      </c>
      <c r="V2" s="74" t="s">
        <v>224</v>
      </c>
      <c r="W2" s="28" t="s">
        <v>256</v>
      </c>
      <c r="X2" t="s">
        <v>380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51.43</v>
      </c>
      <c r="I3" s="53">
        <v>6.1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57.53</v>
      </c>
      <c r="W3">
        <v>51.43</v>
      </c>
      <c r="X3">
        <v>6.1</v>
      </c>
    </row>
    <row r="4" spans="1:24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50.04</v>
      </c>
      <c r="I4" s="46">
        <v>4.26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54.3</v>
      </c>
      <c r="W4">
        <v>50.04</v>
      </c>
      <c r="X4">
        <v>4.26</v>
      </c>
    </row>
    <row r="5" spans="1:24">
      <c r="B5" t="s">
        <v>380</v>
      </c>
      <c r="D5" t="s">
        <v>442</v>
      </c>
      <c r="G5" t="s">
        <v>47</v>
      </c>
      <c r="H5" s="73">
        <v>46.81</v>
      </c>
      <c r="I5" s="46">
        <v>3.3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50.11</v>
      </c>
      <c r="W5">
        <v>46.81</v>
      </c>
      <c r="X5">
        <v>3.3</v>
      </c>
    </row>
    <row r="6" spans="1:24">
      <c r="B6" t="s">
        <v>380</v>
      </c>
      <c r="G6" t="s">
        <v>48</v>
      </c>
      <c r="H6" s="73">
        <v>0</v>
      </c>
      <c r="I6" s="46">
        <v>1.1299999999999999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1.1299999999999999</v>
      </c>
      <c r="W6">
        <v>0</v>
      </c>
      <c r="X6">
        <v>1.1299999999999999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133.72999999999999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133.72999999999999</v>
      </c>
      <c r="W73">
        <v>133.72999999999999</v>
      </c>
      <c r="X73">
        <v>0</v>
      </c>
    </row>
    <row r="74" spans="7:24">
      <c r="G74" t="s">
        <v>116</v>
      </c>
      <c r="H74" s="73">
        <v>135.81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135.81</v>
      </c>
      <c r="W74">
        <v>135.81</v>
      </c>
      <c r="X74">
        <v>0</v>
      </c>
    </row>
    <row r="75" spans="7:24">
      <c r="G75" t="s">
        <v>117</v>
      </c>
      <c r="H75" s="73">
        <v>43.12</v>
      </c>
      <c r="I75" s="46">
        <v>2.2400000000000002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45.36</v>
      </c>
      <c r="W75">
        <v>43.12</v>
      </c>
      <c r="X75">
        <v>2.2400000000000002</v>
      </c>
    </row>
    <row r="76" spans="7:24">
      <c r="G76" t="s">
        <v>118</v>
      </c>
      <c r="H76" s="73">
        <v>41.74</v>
      </c>
      <c r="I76" s="46">
        <v>5.25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46.99</v>
      </c>
      <c r="W76">
        <v>41.74</v>
      </c>
      <c r="X76">
        <v>5.25</v>
      </c>
    </row>
    <row r="77" spans="7:24">
      <c r="G77" t="s">
        <v>119</v>
      </c>
      <c r="H77" s="73">
        <v>38.200000000000003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38.200000000000003</v>
      </c>
      <c r="W77">
        <v>38.200000000000003</v>
      </c>
      <c r="X77">
        <v>0</v>
      </c>
    </row>
    <row r="78" spans="7:24">
      <c r="G78" t="s">
        <v>120</v>
      </c>
      <c r="H78" s="73">
        <v>22.22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22.22</v>
      </c>
      <c r="W78">
        <v>22.22</v>
      </c>
      <c r="X78">
        <v>0</v>
      </c>
    </row>
    <row r="79" spans="7:24">
      <c r="G79" t="s">
        <v>121</v>
      </c>
      <c r="H79" s="73">
        <v>13.3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13.3</v>
      </c>
      <c r="W79">
        <v>13.3</v>
      </c>
      <c r="X79">
        <v>0</v>
      </c>
    </row>
    <row r="80" spans="7:24">
      <c r="G80" t="s">
        <v>122</v>
      </c>
      <c r="H80" s="73">
        <v>2.84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2.84</v>
      </c>
      <c r="W80">
        <v>2.84</v>
      </c>
      <c r="X80">
        <v>0</v>
      </c>
    </row>
    <row r="81" spans="7:24">
      <c r="G81" t="s">
        <v>123</v>
      </c>
      <c r="H81" s="73">
        <v>2.9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2.9</v>
      </c>
      <c r="W81">
        <v>2.9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15.83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15.83</v>
      </c>
      <c r="W91">
        <v>0</v>
      </c>
      <c r="X91">
        <v>15.83</v>
      </c>
    </row>
    <row r="92" spans="7:24">
      <c r="G92" t="s">
        <v>134</v>
      </c>
      <c r="H92" s="73">
        <v>0</v>
      </c>
      <c r="I92" s="46">
        <v>19.09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19.09</v>
      </c>
      <c r="W92">
        <v>0</v>
      </c>
      <c r="X92">
        <v>19.09</v>
      </c>
    </row>
    <row r="93" spans="7:24">
      <c r="G93" t="s">
        <v>135</v>
      </c>
      <c r="H93" s="73">
        <v>0</v>
      </c>
      <c r="I93" s="46">
        <v>23.83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23.83</v>
      </c>
      <c r="W93">
        <v>0</v>
      </c>
      <c r="X93">
        <v>23.83</v>
      </c>
    </row>
    <row r="94" spans="7:24">
      <c r="G94" t="s">
        <v>136</v>
      </c>
      <c r="H94" s="73">
        <v>0</v>
      </c>
      <c r="I94" s="46">
        <v>26.22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26.22</v>
      </c>
      <c r="W94">
        <v>0</v>
      </c>
      <c r="X94">
        <v>26.22</v>
      </c>
    </row>
    <row r="95" spans="7:24">
      <c r="G95" t="s">
        <v>137</v>
      </c>
      <c r="H95" s="73">
        <v>0</v>
      </c>
      <c r="I95" s="46">
        <v>29.31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29.31</v>
      </c>
      <c r="W95">
        <v>0</v>
      </c>
      <c r="X95">
        <v>29.31</v>
      </c>
    </row>
    <row r="96" spans="7:24">
      <c r="G96" t="s">
        <v>138</v>
      </c>
      <c r="H96" s="73">
        <v>0</v>
      </c>
      <c r="I96" s="46">
        <v>31.03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31.03</v>
      </c>
      <c r="W96">
        <v>0</v>
      </c>
      <c r="X96">
        <v>31.03</v>
      </c>
    </row>
    <row r="97" spans="1:83">
      <c r="G97" t="s">
        <v>139</v>
      </c>
      <c r="H97" s="73">
        <v>0</v>
      </c>
      <c r="I97" s="46">
        <v>31.31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31.31</v>
      </c>
      <c r="W97">
        <v>0</v>
      </c>
      <c r="X97">
        <v>31.31</v>
      </c>
    </row>
    <row r="98" spans="1:83">
      <c r="G98" t="s">
        <v>140</v>
      </c>
      <c r="H98" s="73">
        <v>0</v>
      </c>
      <c r="I98" s="46">
        <v>29.73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29.73</v>
      </c>
      <c r="W98">
        <v>0</v>
      </c>
      <c r="X98">
        <v>29.73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0.145535</v>
      </c>
      <c r="I99" s="69">
        <f t="shared" ref="I99:BQ99" si="1">SUM(I3:I98)/4000</f>
        <v>5.71575E-2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0.2026925</v>
      </c>
      <c r="W99">
        <f t="shared" si="1"/>
        <v>0.145535</v>
      </c>
      <c r="X99">
        <f t="shared" si="1"/>
        <v>5.71575E-2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45207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10.09624</v>
      </c>
      <c r="E3">
        <f>GT_NG!P3</f>
        <v>12.754770616380524</v>
      </c>
      <c r="F3">
        <f>GT_Spot!P3</f>
        <v>0</v>
      </c>
      <c r="G3">
        <f>PPCL_NG!P3</f>
        <v>42.62</v>
      </c>
      <c r="H3">
        <f>PPCL_Spot!P3</f>
        <v>0</v>
      </c>
      <c r="I3">
        <f>Bawana_NG!P3</f>
        <v>104.79</v>
      </c>
      <c r="J3">
        <f>Bawana_RLNG!P3</f>
        <v>0</v>
      </c>
      <c r="K3">
        <f>Bawana_Spot!P3</f>
        <v>315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1003.4620593336742</v>
      </c>
      <c r="P3" s="36">
        <v>91.66</v>
      </c>
      <c r="Q3" s="36">
        <v>28.86</v>
      </c>
      <c r="R3" s="38">
        <v>0</v>
      </c>
      <c r="S3" s="38">
        <v>0</v>
      </c>
      <c r="T3" s="37">
        <f>SUMPRODUCT(LTA!J3:AN3,LTA!J$101:AN$101,LTA!J$103:AN$103)</f>
        <v>46.82</v>
      </c>
      <c r="U3" s="37">
        <f>SUMPRODUCT(LTA!J3:AN3,LTA!J$102:AN$102,LTA!J$103:AN$103)</f>
        <v>69.75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150.4</v>
      </c>
      <c r="Z3" s="34">
        <f>IEX!N3</f>
        <v>0</v>
      </c>
      <c r="AA3" s="75">
        <f>STOA!H3</f>
        <v>1.58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19.978081698369198</v>
      </c>
      <c r="AD3">
        <f>SUM(B3:AB3,AI3:AR3)-AC3</f>
        <v>1930.4249882516856</v>
      </c>
      <c r="AE3">
        <f>'IDT-1'!B3</f>
        <v>83.501999999999995</v>
      </c>
      <c r="AF3" s="24"/>
      <c r="AG3">
        <f>SUM(AD3:AF3)+AT3</f>
        <v>2013.9269882516855</v>
      </c>
      <c r="AI3" s="34">
        <f>PXIL!H3</f>
        <v>0</v>
      </c>
      <c r="AJ3" s="34">
        <f>PXIL!N3</f>
        <v>0</v>
      </c>
      <c r="AK3" s="34">
        <f>RTM_IEX!H3</f>
        <v>180.39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51.43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10.09624</v>
      </c>
      <c r="E4">
        <f>GT_NG!P4</f>
        <v>12.754770616380524</v>
      </c>
      <c r="F4">
        <f>GT_Spot!P4</f>
        <v>0</v>
      </c>
      <c r="G4">
        <f>PPCL_NG!P4</f>
        <v>42.62</v>
      </c>
      <c r="H4">
        <f>PPCL_Spot!P4</f>
        <v>0</v>
      </c>
      <c r="I4">
        <f>Bawana_NG!P4</f>
        <v>104.79</v>
      </c>
      <c r="J4">
        <f>Bawana_RLNG!P4</f>
        <v>0</v>
      </c>
      <c r="K4">
        <f>Bawana_Spot!P4</f>
        <v>315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1019.8405478027125</v>
      </c>
      <c r="P4" s="36">
        <v>91.66</v>
      </c>
      <c r="Q4" s="36">
        <v>28.86</v>
      </c>
      <c r="R4" s="38">
        <v>0</v>
      </c>
      <c r="S4" s="38">
        <v>0</v>
      </c>
      <c r="T4" s="37">
        <f>SUMPRODUCT(LTA!J4:AN4,LTA!J$101:AN$101,LTA!J$103:AN$103)</f>
        <v>47.9</v>
      </c>
      <c r="U4" s="37">
        <f>SUMPRODUCT(LTA!J4:AN4,LTA!J$102:AN$102,LTA!J$103:AN$103)</f>
        <v>70.099999999999994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132.35</v>
      </c>
      <c r="Z4" s="34">
        <f>IEX!N4</f>
        <v>0</v>
      </c>
      <c r="AA4" s="75">
        <f>STOA!H4</f>
        <v>1.58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19.445492396896736</v>
      </c>
      <c r="AD4">
        <f t="shared" ref="AD4:AD67" si="1">SUM(B4:AB4,AI4:AR4)-AC4</f>
        <v>1870.4360660221962</v>
      </c>
      <c r="AE4">
        <f>'IDT-1'!B4</f>
        <v>92.733000000000004</v>
      </c>
      <c r="AF4" s="24"/>
      <c r="AG4">
        <f t="shared" ref="AG4:AG67" si="2">SUM(AD4:AF4)+AT4</f>
        <v>1963.1690660221961</v>
      </c>
      <c r="AI4" s="34">
        <f>PXIL!H4</f>
        <v>0</v>
      </c>
      <c r="AJ4" s="34">
        <f>PXIL!N4</f>
        <v>0</v>
      </c>
      <c r="AK4" s="34">
        <f>RTM_IEX!H4</f>
        <v>121.5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50.04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10.09624</v>
      </c>
      <c r="E5">
        <f>GT_NG!P5</f>
        <v>12.925415142133408</v>
      </c>
      <c r="F5">
        <f>GT_Spot!P5</f>
        <v>0</v>
      </c>
      <c r="G5">
        <f>PPCL_NG!P5</f>
        <v>42.62</v>
      </c>
      <c r="H5">
        <f>PPCL_Spot!P5</f>
        <v>0</v>
      </c>
      <c r="I5">
        <f>Bawana_NG!P5</f>
        <v>104.79</v>
      </c>
      <c r="J5">
        <f>Bawana_RLNG!P5</f>
        <v>0</v>
      </c>
      <c r="K5">
        <f>Bawana_Spot!P5</f>
        <v>315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1077.2048513431573</v>
      </c>
      <c r="P5" s="36">
        <v>91.66</v>
      </c>
      <c r="Q5" s="36">
        <v>28.86</v>
      </c>
      <c r="R5" s="38">
        <v>0</v>
      </c>
      <c r="S5" s="38">
        <v>0</v>
      </c>
      <c r="T5" s="37">
        <f>SUMPRODUCT(LTA!J5:AN5,LTA!J$101:AN$101,LTA!J$103:AN$103)</f>
        <v>49.18</v>
      </c>
      <c r="U5" s="37">
        <f>SUMPRODUCT(LTA!J5:AN5,LTA!J$102:AN$102,LTA!J$103:AN$103)</f>
        <v>71.22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118.82</v>
      </c>
      <c r="Z5" s="34">
        <f>IEX!N5</f>
        <v>0</v>
      </c>
      <c r="AA5" s="75">
        <f>STOA!H5</f>
        <v>1.58</v>
      </c>
      <c r="AB5" s="75">
        <f>-STOA!N5</f>
        <v>-159.21</v>
      </c>
      <c r="AC5">
        <f t="shared" si="0"/>
        <v>19.977319939879276</v>
      </c>
      <c r="AD5">
        <f t="shared" si="1"/>
        <v>1930.3391865454114</v>
      </c>
      <c r="AE5">
        <f>'IDT-1'!B5</f>
        <v>96.238</v>
      </c>
      <c r="AF5" s="24"/>
      <c r="AG5">
        <f t="shared" si="2"/>
        <v>2026.5771865454115</v>
      </c>
      <c r="AI5" s="34">
        <f>PXIL!H5</f>
        <v>0</v>
      </c>
      <c r="AJ5" s="34">
        <f>PXIL!N5</f>
        <v>0</v>
      </c>
      <c r="AK5" s="34">
        <f>RTM_IEX!H5</f>
        <v>138.76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46.81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10.09624</v>
      </c>
      <c r="E6">
        <f>GT_NG!P6</f>
        <v>12.925415142133408</v>
      </c>
      <c r="F6">
        <f>GT_Spot!P6</f>
        <v>0</v>
      </c>
      <c r="G6">
        <f>PPCL_NG!P6</f>
        <v>41.75</v>
      </c>
      <c r="H6">
        <f>PPCL_Spot!P6</f>
        <v>0</v>
      </c>
      <c r="I6">
        <f>Bawana_NG!P6</f>
        <v>104.79</v>
      </c>
      <c r="J6">
        <f>Bawana_RLNG!P6</f>
        <v>0</v>
      </c>
      <c r="K6">
        <f>Bawana_Spot!P6</f>
        <v>315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1120.0955558236694</v>
      </c>
      <c r="P6" s="36">
        <v>91.66</v>
      </c>
      <c r="Q6" s="36">
        <v>28.86</v>
      </c>
      <c r="R6" s="38">
        <v>0</v>
      </c>
      <c r="S6" s="38">
        <v>0</v>
      </c>
      <c r="T6" s="37">
        <f>SUMPRODUCT(LTA!J6:AN6,LTA!J$101:AN$101,LTA!J$103:AN$103)</f>
        <v>49.54</v>
      </c>
      <c r="U6" s="37">
        <f>SUMPRODUCT(LTA!J6:AN6,LTA!J$102:AN$102,LTA!J$103:AN$103)</f>
        <v>71.5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121.74</v>
      </c>
      <c r="Z6" s="34">
        <f>IEX!N6</f>
        <v>0</v>
      </c>
      <c r="AA6" s="75">
        <f>STOA!H6</f>
        <v>1.58</v>
      </c>
      <c r="AB6" s="75">
        <f>-STOA!N6</f>
        <v>-159.21</v>
      </c>
      <c r="AC6">
        <f t="shared" si="0"/>
        <v>19.780294139307781</v>
      </c>
      <c r="AD6">
        <f t="shared" si="1"/>
        <v>1908.1469168264948</v>
      </c>
      <c r="AE6">
        <f>'IDT-1'!B6</f>
        <v>107.267</v>
      </c>
      <c r="AF6" s="24"/>
      <c r="AG6">
        <f t="shared" si="2"/>
        <v>2015.4139168264949</v>
      </c>
      <c r="AI6" s="34">
        <f>PXIL!H6</f>
        <v>0</v>
      </c>
      <c r="AJ6" s="34">
        <f>PXIL!N6</f>
        <v>0</v>
      </c>
      <c r="AK6" s="34">
        <f>RTM_IEX!H6</f>
        <v>117.6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10.09624</v>
      </c>
      <c r="E7">
        <f>GT_NG!P7</f>
        <v>12.925415142133408</v>
      </c>
      <c r="F7">
        <f>GT_Spot!P7</f>
        <v>0</v>
      </c>
      <c r="G7">
        <f>PPCL_NG!P7</f>
        <v>41.75</v>
      </c>
      <c r="H7">
        <f>PPCL_Spot!P7</f>
        <v>0</v>
      </c>
      <c r="I7">
        <f>Bawana_NG!P7</f>
        <v>104.79</v>
      </c>
      <c r="J7">
        <f>Bawana_RLNG!P7</f>
        <v>0</v>
      </c>
      <c r="K7">
        <f>Bawana_Spot!P7</f>
        <v>315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1115.230668373415</v>
      </c>
      <c r="P7" s="36">
        <v>91.66</v>
      </c>
      <c r="Q7" s="36">
        <v>28.86</v>
      </c>
      <c r="R7" s="38">
        <v>0</v>
      </c>
      <c r="S7" s="38">
        <v>0</v>
      </c>
      <c r="T7" s="37">
        <f>SUMPRODUCT(LTA!J7:AN7,LTA!J$101:AN$101,LTA!J$103:AN$103)</f>
        <v>50.85</v>
      </c>
      <c r="U7" s="37">
        <f>SUMPRODUCT(LTA!J7:AN7,LTA!J$102:AN$102,LTA!J$103:AN$103)</f>
        <v>70.849999999999994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109.01</v>
      </c>
      <c r="Z7" s="34">
        <f>IEX!N7</f>
        <v>0</v>
      </c>
      <c r="AA7" s="75">
        <f>STOA!H7</f>
        <v>1.53</v>
      </c>
      <c r="AB7" s="75">
        <f>-STOA!N7</f>
        <v>-159.21</v>
      </c>
      <c r="AC7">
        <f t="shared" si="0"/>
        <v>19.790195129745545</v>
      </c>
      <c r="AD7">
        <f t="shared" si="1"/>
        <v>1909.2621283858027</v>
      </c>
      <c r="AE7">
        <f>'IDT-1'!B7</f>
        <v>117.46899999999999</v>
      </c>
      <c r="AF7" s="24"/>
      <c r="AG7">
        <f t="shared" si="2"/>
        <v>2026.7311283858028</v>
      </c>
      <c r="AI7" s="34">
        <f>PXIL!H7</f>
        <v>0</v>
      </c>
      <c r="AJ7" s="34">
        <f>PXIL!N7</f>
        <v>0</v>
      </c>
      <c r="AK7" s="34">
        <f>RTM_IEX!H7</f>
        <v>135.71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10.09624</v>
      </c>
      <c r="E8">
        <f>GT_NG!P8</f>
        <v>12.925415142133408</v>
      </c>
      <c r="F8">
        <f>GT_Spot!P8</f>
        <v>0</v>
      </c>
      <c r="G8">
        <f>PPCL_NG!P8</f>
        <v>41.75</v>
      </c>
      <c r="H8">
        <f>PPCL_Spot!P8</f>
        <v>0</v>
      </c>
      <c r="I8">
        <f>Bawana_NG!P8</f>
        <v>104.79</v>
      </c>
      <c r="J8">
        <f>Bawana_RLNG!P8</f>
        <v>0</v>
      </c>
      <c r="K8">
        <f>Bawana_Spot!P8</f>
        <v>315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1132.8828808232988</v>
      </c>
      <c r="P8" s="36">
        <v>91.66</v>
      </c>
      <c r="Q8" s="36">
        <v>28.86</v>
      </c>
      <c r="R8" s="38">
        <v>0</v>
      </c>
      <c r="S8" s="38">
        <v>0</v>
      </c>
      <c r="T8" s="37">
        <f>SUMPRODUCT(LTA!J8:AN8,LTA!J$101:AN$101,LTA!J$103:AN$103)</f>
        <v>51.42</v>
      </c>
      <c r="U8" s="37">
        <f>SUMPRODUCT(LTA!J8:AN8,LTA!J$102:AN$102,LTA!J$103:AN$103)</f>
        <v>71.900000000000006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80.930000000000007</v>
      </c>
      <c r="Z8" s="34">
        <f>IEX!N8</f>
        <v>0</v>
      </c>
      <c r="AA8" s="75">
        <f>STOA!H8</f>
        <v>1.53</v>
      </c>
      <c r="AB8" s="75">
        <f>-STOA!N8</f>
        <v>-159.21</v>
      </c>
      <c r="AC8">
        <f t="shared" si="0"/>
        <v>19.408206599304524</v>
      </c>
      <c r="AD8">
        <f t="shared" si="1"/>
        <v>1866.2363293661278</v>
      </c>
      <c r="AE8">
        <f>'IDT-1'!B8</f>
        <v>156.60599999999999</v>
      </c>
      <c r="AF8" s="24"/>
      <c r="AG8">
        <f t="shared" si="2"/>
        <v>2022.8423293661278</v>
      </c>
      <c r="AI8" s="34">
        <f>PXIL!H8</f>
        <v>0</v>
      </c>
      <c r="AJ8" s="34">
        <f>PXIL!N8</f>
        <v>0</v>
      </c>
      <c r="AK8" s="34">
        <f>RTM_IEX!H8</f>
        <v>101.11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10.09624</v>
      </c>
      <c r="E9">
        <f>GT_NG!P9</f>
        <v>12.925415142133408</v>
      </c>
      <c r="F9">
        <f>GT_Spot!P9</f>
        <v>0</v>
      </c>
      <c r="G9">
        <f>PPCL_NG!P9</f>
        <v>41.75</v>
      </c>
      <c r="H9">
        <f>PPCL_Spot!P9</f>
        <v>0</v>
      </c>
      <c r="I9">
        <f>Bawana_NG!P9</f>
        <v>104.79</v>
      </c>
      <c r="J9">
        <f>Bawana_RLNG!P9</f>
        <v>0</v>
      </c>
      <c r="K9">
        <f>Bawana_Spot!P9</f>
        <v>315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1148.767186324706</v>
      </c>
      <c r="P9" s="36">
        <v>104.75548292514659</v>
      </c>
      <c r="Q9" s="36">
        <v>28.86</v>
      </c>
      <c r="R9" s="38">
        <v>0</v>
      </c>
      <c r="S9" s="38">
        <v>0</v>
      </c>
      <c r="T9" s="37">
        <f>SUMPRODUCT(LTA!J9:AN9,LTA!J$101:AN$101,LTA!J$103:AN$103)</f>
        <v>44.05</v>
      </c>
      <c r="U9" s="37">
        <f>SUMPRODUCT(LTA!J9:AN9,LTA!J$102:AN$102,LTA!J$103:AN$103)</f>
        <v>72.89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32.24</v>
      </c>
      <c r="Z9" s="34">
        <f>IEX!N9</f>
        <v>0</v>
      </c>
      <c r="AA9" s="75">
        <f>STOA!H9</f>
        <v>1.53</v>
      </c>
      <c r="AB9" s="75">
        <f>-STOA!N9</f>
        <v>-159.21</v>
      </c>
      <c r="AC9">
        <f t="shared" si="0"/>
        <v>18.288844737458195</v>
      </c>
      <c r="AD9">
        <f t="shared" si="1"/>
        <v>1740.1554796545279</v>
      </c>
      <c r="AE9">
        <f>'IDT-1'!B9</f>
        <v>233.35599999999999</v>
      </c>
      <c r="AF9" s="24"/>
      <c r="AG9">
        <f t="shared" si="2"/>
        <v>1973.5114796545279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10.09624</v>
      </c>
      <c r="E10">
        <f>GT_NG!P10</f>
        <v>12.925415142133408</v>
      </c>
      <c r="F10">
        <f>GT_Spot!P10</f>
        <v>0</v>
      </c>
      <c r="G10">
        <f>PPCL_NG!P10</f>
        <v>41.75</v>
      </c>
      <c r="H10">
        <f>PPCL_Spot!P10</f>
        <v>0</v>
      </c>
      <c r="I10">
        <f>Bawana_NG!P10</f>
        <v>104.79</v>
      </c>
      <c r="J10">
        <f>Bawana_RLNG!P10</f>
        <v>0</v>
      </c>
      <c r="K10">
        <f>Bawana_Spot!P10</f>
        <v>315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1171.7671484680441</v>
      </c>
      <c r="P10" s="36">
        <v>104.75548292514659</v>
      </c>
      <c r="Q10" s="36">
        <v>28.86</v>
      </c>
      <c r="R10" s="38">
        <v>0</v>
      </c>
      <c r="S10" s="38">
        <v>0</v>
      </c>
      <c r="T10" s="37">
        <f>SUMPRODUCT(LTA!J10:AN10,LTA!J$101:AN$101,LTA!J$103:AN$103)</f>
        <v>41.879999999999995</v>
      </c>
      <c r="U10" s="37">
        <f>SUMPRODUCT(LTA!J10:AN10,LTA!J$102:AN$102,LTA!J$103:AN$103)</f>
        <v>73.490000000000009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3.29</v>
      </c>
      <c r="Z10" s="34">
        <f>IEX!N10</f>
        <v>0</v>
      </c>
      <c r="AA10" s="75">
        <f>STOA!H10</f>
        <v>1.53</v>
      </c>
      <c r="AB10" s="75">
        <f>-STOA!N10</f>
        <v>-159.21</v>
      </c>
      <c r="AC10">
        <f t="shared" si="0"/>
        <v>18.480134102463236</v>
      </c>
      <c r="AD10">
        <f t="shared" si="1"/>
        <v>1703.4441524328608</v>
      </c>
      <c r="AE10">
        <f>'IDT-1'!B10</f>
        <v>264.61599999999999</v>
      </c>
      <c r="AF10" s="24"/>
      <c r="AG10">
        <f t="shared" si="2"/>
        <v>1968.0601524328608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-29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10.09624</v>
      </c>
      <c r="E11">
        <f>GT_NG!P11</f>
        <v>12.925415142133408</v>
      </c>
      <c r="F11">
        <f>GT_Spot!P11</f>
        <v>0</v>
      </c>
      <c r="G11">
        <f>PPCL_NG!P11</f>
        <v>41.75</v>
      </c>
      <c r="H11">
        <f>PPCL_Spot!P11</f>
        <v>0</v>
      </c>
      <c r="I11">
        <f>Bawana_NG!P11</f>
        <v>104.79</v>
      </c>
      <c r="J11">
        <f>Bawana_RLNG!P11</f>
        <v>0</v>
      </c>
      <c r="K11">
        <f>Bawana_Spot!P11</f>
        <v>315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1168.1375184172641</v>
      </c>
      <c r="P11" s="36">
        <v>104.75548292514659</v>
      </c>
      <c r="Q11" s="36">
        <v>28.86</v>
      </c>
      <c r="R11" s="38">
        <v>0</v>
      </c>
      <c r="S11" s="38">
        <v>0</v>
      </c>
      <c r="T11" s="37">
        <f>SUMPRODUCT(LTA!J11:AN11,LTA!J$101:AN$101,LTA!J$103:AN$103)</f>
        <v>49.99</v>
      </c>
      <c r="U11" s="37">
        <f>SUMPRODUCT(LTA!J11:AN11,LTA!J$102:AN$102,LTA!J$103:AN$103)</f>
        <v>60.75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1.53</v>
      </c>
      <c r="AB11" s="75">
        <f>-STOA!N11</f>
        <v>-159.21</v>
      </c>
      <c r="AC11">
        <f t="shared" si="0"/>
        <v>18.902306881825893</v>
      </c>
      <c r="AD11">
        <f t="shared" si="1"/>
        <v>1632.4723496027182</v>
      </c>
      <c r="AE11">
        <f>'IDT-1'!B11</f>
        <v>249</v>
      </c>
      <c r="AF11" s="24"/>
      <c r="AG11">
        <f t="shared" si="2"/>
        <v>1881.4723496027182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-88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10.09624</v>
      </c>
      <c r="E12">
        <f>GT_NG!P12</f>
        <v>12.925415142133408</v>
      </c>
      <c r="F12">
        <f>GT_Spot!P12</f>
        <v>0</v>
      </c>
      <c r="G12">
        <f>PPCL_NG!P12</f>
        <v>41.75</v>
      </c>
      <c r="H12">
        <f>PPCL_Spot!P12</f>
        <v>0</v>
      </c>
      <c r="I12">
        <f>Bawana_NG!P12</f>
        <v>104.79</v>
      </c>
      <c r="J12">
        <f>Bawana_RLNG!P12</f>
        <v>0</v>
      </c>
      <c r="K12">
        <f>Bawana_Spot!P12</f>
        <v>315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1136.8834741179528</v>
      </c>
      <c r="P12" s="36">
        <v>104.75548292514659</v>
      </c>
      <c r="Q12" s="36">
        <v>28.86</v>
      </c>
      <c r="R12" s="38">
        <v>0</v>
      </c>
      <c r="S12" s="38">
        <v>0</v>
      </c>
      <c r="T12" s="37">
        <f>SUMPRODUCT(LTA!J12:AN12,LTA!J$101:AN$101,LTA!J$103:AN$103)</f>
        <v>49.56</v>
      </c>
      <c r="U12" s="37">
        <f>SUMPRODUCT(LTA!J12:AN12,LTA!J$102:AN$102,LTA!J$103:AN$103)</f>
        <v>61.76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1.53</v>
      </c>
      <c r="AB12" s="75">
        <f>-STOA!N12</f>
        <v>-159.21</v>
      </c>
      <c r="AC12">
        <f t="shared" si="0"/>
        <v>18.357153338803897</v>
      </c>
      <c r="AD12">
        <f t="shared" si="1"/>
        <v>1633.3434588464286</v>
      </c>
      <c r="AE12">
        <f>'IDT-1'!B12</f>
        <v>224</v>
      </c>
      <c r="AF12" s="24"/>
      <c r="AG12">
        <f t="shared" si="2"/>
        <v>1857.3434588464286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-57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10.09624</v>
      </c>
      <c r="E13">
        <f>GT_NG!P13</f>
        <v>12.925415142133408</v>
      </c>
      <c r="F13">
        <f>GT_Spot!P13</f>
        <v>0</v>
      </c>
      <c r="G13">
        <f>PPCL_NG!P13</f>
        <v>41.75</v>
      </c>
      <c r="H13">
        <f>PPCL_Spot!P13</f>
        <v>0</v>
      </c>
      <c r="I13">
        <f>Bawana_NG!P13</f>
        <v>104.79</v>
      </c>
      <c r="J13">
        <f>Bawana_RLNG!P13</f>
        <v>0</v>
      </c>
      <c r="K13">
        <f>Bawana_Spot!P13</f>
        <v>315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1006.8552596644495</v>
      </c>
      <c r="P13" s="36">
        <v>104.75548292514659</v>
      </c>
      <c r="Q13" s="36">
        <v>28.86</v>
      </c>
      <c r="R13" s="38">
        <v>0</v>
      </c>
      <c r="S13" s="38">
        <v>0</v>
      </c>
      <c r="T13" s="37">
        <f>SUMPRODUCT(LTA!J13:AN13,LTA!J$101:AN$101,LTA!J$103:AN$103)</f>
        <v>48.629999999999995</v>
      </c>
      <c r="U13" s="37">
        <f>SUMPRODUCT(LTA!J13:AN13,LTA!J$102:AN$102,LTA!J$103:AN$103)</f>
        <v>63.25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1.53</v>
      </c>
      <c r="AB13" s="75">
        <f>-STOA!N13</f>
        <v>-159.21</v>
      </c>
      <c r="AC13">
        <f t="shared" si="0"/>
        <v>17.066904883735749</v>
      </c>
      <c r="AD13">
        <f t="shared" si="1"/>
        <v>1522.1654928479936</v>
      </c>
      <c r="AE13">
        <f>'IDT-1'!B13</f>
        <v>277</v>
      </c>
      <c r="AF13" s="24"/>
      <c r="AG13">
        <f t="shared" si="2"/>
        <v>1799.1654928479936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10.09624</v>
      </c>
      <c r="E14">
        <f>GT_NG!P14</f>
        <v>12.925415142133408</v>
      </c>
      <c r="F14">
        <f>GT_Spot!P14</f>
        <v>0</v>
      </c>
      <c r="G14">
        <f>PPCL_NG!P14</f>
        <v>41.75</v>
      </c>
      <c r="H14">
        <f>PPCL_Spot!P14</f>
        <v>0</v>
      </c>
      <c r="I14">
        <f>Bawana_NG!P14</f>
        <v>104.79</v>
      </c>
      <c r="J14">
        <f>Bawana_RLNG!P14</f>
        <v>0</v>
      </c>
      <c r="K14">
        <f>Bawana_Spot!P14</f>
        <v>315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1006.8548956416984</v>
      </c>
      <c r="P14" s="36">
        <v>104.75548292514659</v>
      </c>
      <c r="Q14" s="36">
        <v>28.86</v>
      </c>
      <c r="R14" s="38">
        <v>0</v>
      </c>
      <c r="S14" s="38">
        <v>0</v>
      </c>
      <c r="T14" s="37">
        <f>SUMPRODUCT(LTA!J14:AN14,LTA!J$101:AN$101,LTA!J$103:AN$103)</f>
        <v>49.95</v>
      </c>
      <c r="U14" s="37">
        <f>SUMPRODUCT(LTA!J14:AN14,LTA!J$102:AN$102,LTA!J$103:AN$103)</f>
        <v>63.75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1.53</v>
      </c>
      <c r="AB14" s="75">
        <f>-STOA!N14</f>
        <v>-159.21</v>
      </c>
      <c r="AC14">
        <f t="shared" si="0"/>
        <v>17.074039552813346</v>
      </c>
      <c r="AD14">
        <f t="shared" si="1"/>
        <v>1524.9779941561651</v>
      </c>
      <c r="AE14">
        <f>'IDT-1'!B14</f>
        <v>257</v>
      </c>
      <c r="AF14" s="24"/>
      <c r="AG14">
        <f t="shared" si="2"/>
        <v>1781.9779941561651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-39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10.09624</v>
      </c>
      <c r="E15">
        <f>GT_NG!P15</f>
        <v>12.925415142133408</v>
      </c>
      <c r="F15">
        <f>GT_Spot!P15</f>
        <v>0</v>
      </c>
      <c r="G15">
        <f>PPCL_NG!P15</f>
        <v>41.75</v>
      </c>
      <c r="H15">
        <f>PPCL_Spot!P15</f>
        <v>0</v>
      </c>
      <c r="I15">
        <f>Bawana_NG!P15</f>
        <v>104.79</v>
      </c>
      <c r="J15">
        <f>Bawana_RLNG!P15</f>
        <v>0</v>
      </c>
      <c r="K15">
        <f>Bawana_Spot!P15</f>
        <v>315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1017.8901380891414</v>
      </c>
      <c r="P15" s="36">
        <v>104.75548292514659</v>
      </c>
      <c r="Q15" s="36">
        <v>28.86</v>
      </c>
      <c r="R15" s="38">
        <v>0</v>
      </c>
      <c r="S15" s="38">
        <v>0</v>
      </c>
      <c r="T15" s="37">
        <f>SUMPRODUCT(LTA!J15:AN15,LTA!J$101:AN$101,LTA!J$103:AN$103)</f>
        <v>48.72</v>
      </c>
      <c r="U15" s="37">
        <f>SUMPRODUCT(LTA!J15:AN15,LTA!J$102:AN$102,LTA!J$103:AN$103)</f>
        <v>70.06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1.53</v>
      </c>
      <c r="AB15" s="75">
        <f>-STOA!N15</f>
        <v>-159.21</v>
      </c>
      <c r="AC15">
        <f t="shared" si="0"/>
        <v>17.349025599183772</v>
      </c>
      <c r="AD15">
        <f t="shared" si="1"/>
        <v>1525.8182505572374</v>
      </c>
      <c r="AE15">
        <f>'IDT-1'!B15</f>
        <v>238</v>
      </c>
      <c r="AF15" s="24"/>
      <c r="AG15">
        <f t="shared" si="2"/>
        <v>1763.8182505572374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-54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10.09624</v>
      </c>
      <c r="E16">
        <f>GT_NG!P16</f>
        <v>12.925415142133408</v>
      </c>
      <c r="F16">
        <f>GT_Spot!P16</f>
        <v>0</v>
      </c>
      <c r="G16">
        <f>PPCL_NG!P16</f>
        <v>41.75</v>
      </c>
      <c r="H16">
        <f>PPCL_Spot!P16</f>
        <v>0</v>
      </c>
      <c r="I16">
        <f>Bawana_NG!P16</f>
        <v>104.79</v>
      </c>
      <c r="J16">
        <f>Bawana_RLNG!P16</f>
        <v>0</v>
      </c>
      <c r="K16">
        <f>Bawana_Spot!P16</f>
        <v>315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1017.8901380891414</v>
      </c>
      <c r="P16" s="36">
        <v>104.75548292514659</v>
      </c>
      <c r="Q16" s="36">
        <v>28.86</v>
      </c>
      <c r="R16" s="38">
        <v>0</v>
      </c>
      <c r="S16" s="38">
        <v>0</v>
      </c>
      <c r="T16" s="37">
        <f>SUMPRODUCT(LTA!J16:AN16,LTA!J$101:AN$101,LTA!J$103:AN$103)</f>
        <v>55.34</v>
      </c>
      <c r="U16" s="37">
        <f>SUMPRODUCT(LTA!J16:AN16,LTA!J$102:AN$102,LTA!J$103:AN$103)</f>
        <v>70.649999999999991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1.53</v>
      </c>
      <c r="AB16" s="75">
        <f>-STOA!N16</f>
        <v>-159.21</v>
      </c>
      <c r="AC16">
        <f t="shared" si="0"/>
        <v>17.45686423679475</v>
      </c>
      <c r="AD16">
        <f t="shared" si="1"/>
        <v>1527.9204119196265</v>
      </c>
      <c r="AE16">
        <f>'IDT-1'!B16</f>
        <v>222</v>
      </c>
      <c r="AF16" s="24"/>
      <c r="AG16">
        <f t="shared" si="2"/>
        <v>1749.9204119196265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-59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12.925415142133408</v>
      </c>
      <c r="F17">
        <f>GT_Spot!P17</f>
        <v>0</v>
      </c>
      <c r="G17">
        <f>PPCL_NG!P17</f>
        <v>41.75</v>
      </c>
      <c r="H17">
        <f>PPCL_Spot!P17</f>
        <v>0</v>
      </c>
      <c r="I17">
        <f>Bawana_NG!P17</f>
        <v>104.79</v>
      </c>
      <c r="J17">
        <f>Bawana_RLNG!P17</f>
        <v>0</v>
      </c>
      <c r="K17">
        <f>Bawana_Spot!P17</f>
        <v>315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1029.617734370725</v>
      </c>
      <c r="P17" s="36">
        <v>104.75548292514659</v>
      </c>
      <c r="Q17" s="36">
        <v>28.86</v>
      </c>
      <c r="R17" s="38">
        <v>0</v>
      </c>
      <c r="S17" s="38">
        <v>0</v>
      </c>
      <c r="T17" s="37">
        <f>SUMPRODUCT(LTA!J17:AN17,LTA!J$101:AN$101,LTA!J$103:AN$103)</f>
        <v>59.32</v>
      </c>
      <c r="U17" s="37">
        <f>SUMPRODUCT(LTA!J17:AN17,LTA!J$102:AN$102,LTA!J$103:AN$103)</f>
        <v>71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1.53</v>
      </c>
      <c r="AB17" s="75">
        <f>-STOA!N17</f>
        <v>-159.21</v>
      </c>
      <c r="AC17">
        <f t="shared" si="0"/>
        <v>17.932969977916109</v>
      </c>
      <c r="AD17">
        <f t="shared" si="1"/>
        <v>1505.2098624600887</v>
      </c>
      <c r="AE17">
        <f>'IDT-1'!B17</f>
        <v>209</v>
      </c>
      <c r="AF17" s="24"/>
      <c r="AG17">
        <f t="shared" si="2"/>
        <v>1714.2098624600887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-97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12.925415142133408</v>
      </c>
      <c r="F18">
        <f>GT_Spot!P18</f>
        <v>0</v>
      </c>
      <c r="G18">
        <f>PPCL_NG!P18</f>
        <v>41.75</v>
      </c>
      <c r="H18">
        <f>PPCL_Spot!P18</f>
        <v>0</v>
      </c>
      <c r="I18">
        <f>Bawana_NG!P18</f>
        <v>104.79</v>
      </c>
      <c r="J18">
        <f>Bawana_RLNG!P18</f>
        <v>0</v>
      </c>
      <c r="K18">
        <f>Bawana_Spot!P18</f>
        <v>315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1029.617734370725</v>
      </c>
      <c r="P18" s="36">
        <v>104.75548292514659</v>
      </c>
      <c r="Q18" s="36">
        <v>28.86</v>
      </c>
      <c r="R18" s="38">
        <v>0</v>
      </c>
      <c r="S18" s="38">
        <v>0</v>
      </c>
      <c r="T18" s="37">
        <f>SUMPRODUCT(LTA!J18:AN18,LTA!J$101:AN$101,LTA!J$103:AN$103)</f>
        <v>58.050000000000004</v>
      </c>
      <c r="U18" s="37">
        <f>SUMPRODUCT(LTA!J18:AN18,LTA!J$102:AN$102,LTA!J$103:AN$103)</f>
        <v>72.209999999999994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1.53</v>
      </c>
      <c r="AB18" s="75">
        <f>-STOA!N18</f>
        <v>-159.21</v>
      </c>
      <c r="AC18">
        <f t="shared" si="0"/>
        <v>18.038979508182454</v>
      </c>
      <c r="AD18">
        <f t="shared" si="1"/>
        <v>1493.0438529298226</v>
      </c>
      <c r="AE18">
        <f>'IDT-1'!B18</f>
        <v>200</v>
      </c>
      <c r="AF18" s="24"/>
      <c r="AG18">
        <f t="shared" si="2"/>
        <v>1693.0438529298226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-109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12.925415142133408</v>
      </c>
      <c r="F19">
        <f>GT_Spot!P19</f>
        <v>0</v>
      </c>
      <c r="G19">
        <f>PPCL_NG!P19</f>
        <v>41.75</v>
      </c>
      <c r="H19">
        <f>PPCL_Spot!P19</f>
        <v>0</v>
      </c>
      <c r="I19">
        <f>Bawana_NG!P19</f>
        <v>104.79</v>
      </c>
      <c r="J19">
        <f>Bawana_RLNG!P19</f>
        <v>0</v>
      </c>
      <c r="K19">
        <f>Bawana_Spot!P19</f>
        <v>315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1066.7812521083215</v>
      </c>
      <c r="P19" s="36">
        <v>104.75548292514659</v>
      </c>
      <c r="Q19" s="36">
        <v>28.86</v>
      </c>
      <c r="R19" s="38">
        <v>0</v>
      </c>
      <c r="S19" s="38">
        <v>0</v>
      </c>
      <c r="T19" s="37">
        <f>SUMPRODUCT(LTA!J19:AN19,LTA!J$101:AN$101,LTA!J$103:AN$103)</f>
        <v>56.87</v>
      </c>
      <c r="U19" s="37">
        <f>SUMPRODUCT(LTA!J19:AN19,LTA!J$102:AN$102,LTA!J$103:AN$103)</f>
        <v>72.03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1.53</v>
      </c>
      <c r="AB19" s="75">
        <f>-STOA!N19</f>
        <v>-159.21</v>
      </c>
      <c r="AC19">
        <f t="shared" si="0"/>
        <v>18.593759907372572</v>
      </c>
      <c r="AD19">
        <f t="shared" si="1"/>
        <v>1501.2925902682289</v>
      </c>
      <c r="AE19">
        <f>'IDT-1'!B19</f>
        <v>175</v>
      </c>
      <c r="AF19" s="24"/>
      <c r="AG19">
        <f t="shared" si="2"/>
        <v>1676.2925902682289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-136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12.925415142133408</v>
      </c>
      <c r="F20">
        <f>GT_Spot!P20</f>
        <v>0</v>
      </c>
      <c r="G20">
        <f>PPCL_NG!P20</f>
        <v>41.75</v>
      </c>
      <c r="H20">
        <f>PPCL_Spot!P20</f>
        <v>0</v>
      </c>
      <c r="I20">
        <f>Bawana_NG!P20</f>
        <v>104.79</v>
      </c>
      <c r="J20">
        <f>Bawana_RLNG!P20</f>
        <v>0</v>
      </c>
      <c r="K20">
        <f>Bawana_Spot!P20</f>
        <v>315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1029.6091493671424</v>
      </c>
      <c r="P20" s="36">
        <v>104.75548292514659</v>
      </c>
      <c r="Q20" s="36">
        <v>28.86</v>
      </c>
      <c r="R20" s="38">
        <v>0</v>
      </c>
      <c r="S20" s="38">
        <v>0</v>
      </c>
      <c r="T20" s="37">
        <f>SUMPRODUCT(LTA!J20:AN20,LTA!J$101:AN$101,LTA!J$103:AN$103)</f>
        <v>55.69</v>
      </c>
      <c r="U20" s="37">
        <f>SUMPRODUCT(LTA!J20:AN20,LTA!J$102:AN$102,LTA!J$103:AN$103)</f>
        <v>72.650000000000006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1.53</v>
      </c>
      <c r="AB20" s="75">
        <f>-STOA!N20</f>
        <v>-159.21</v>
      </c>
      <c r="AC20">
        <f t="shared" si="0"/>
        <v>17.968739195017758</v>
      </c>
      <c r="AD20">
        <f t="shared" si="1"/>
        <v>1497.1855082394047</v>
      </c>
      <c r="AE20">
        <f>'IDT-1'!B20</f>
        <v>168</v>
      </c>
      <c r="AF20" s="24"/>
      <c r="AG20">
        <f t="shared" si="2"/>
        <v>1665.1855082394047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-103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12.925415142133408</v>
      </c>
      <c r="F21">
        <f>GT_Spot!P21</f>
        <v>0</v>
      </c>
      <c r="G21">
        <f>PPCL_NG!P21</f>
        <v>41.75</v>
      </c>
      <c r="H21">
        <f>PPCL_Spot!P21</f>
        <v>0</v>
      </c>
      <c r="I21">
        <f>Bawana_NG!P21</f>
        <v>104.79</v>
      </c>
      <c r="J21">
        <f>Bawana_RLNG!P21</f>
        <v>0</v>
      </c>
      <c r="K21">
        <f>Bawana_Spot!P21</f>
        <v>315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954.19504906982581</v>
      </c>
      <c r="P21" s="36">
        <v>104.75548292514659</v>
      </c>
      <c r="Q21" s="36">
        <v>28.86</v>
      </c>
      <c r="R21" s="38">
        <v>0</v>
      </c>
      <c r="S21" s="38">
        <v>0</v>
      </c>
      <c r="T21" s="37">
        <f>SUMPRODUCT(LTA!J21:AN21,LTA!J$101:AN$101,LTA!J$103:AN$103)</f>
        <v>53.38</v>
      </c>
      <c r="U21" s="37">
        <f>SUMPRODUCT(LTA!J21:AN21,LTA!J$102:AN$102,LTA!J$103:AN$103)</f>
        <v>72.06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1.53</v>
      </c>
      <c r="AB21" s="75">
        <f>-STOA!N21</f>
        <v>-159.21</v>
      </c>
      <c r="AC21">
        <f t="shared" si="0"/>
        <v>17.226306347268196</v>
      </c>
      <c r="AD21">
        <f t="shared" si="1"/>
        <v>1425.6138407898375</v>
      </c>
      <c r="AE21">
        <f>'IDT-1'!B21</f>
        <v>159</v>
      </c>
      <c r="AF21" s="24"/>
      <c r="AG21">
        <f t="shared" si="2"/>
        <v>1584.6138407898375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-97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12.925415142133408</v>
      </c>
      <c r="F22">
        <f>GT_Spot!P22</f>
        <v>0</v>
      </c>
      <c r="G22">
        <f>PPCL_NG!P22</f>
        <v>41.75</v>
      </c>
      <c r="H22">
        <f>PPCL_Spot!P22</f>
        <v>0</v>
      </c>
      <c r="I22">
        <f>Bawana_NG!P22</f>
        <v>104.79</v>
      </c>
      <c r="J22">
        <f>Bawana_RLNG!P22</f>
        <v>0</v>
      </c>
      <c r="K22">
        <f>Bawana_Spot!P22</f>
        <v>315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951.89456244355313</v>
      </c>
      <c r="P22" s="36">
        <v>104.75548292514659</v>
      </c>
      <c r="Q22" s="36">
        <v>28.86</v>
      </c>
      <c r="R22" s="38">
        <v>0</v>
      </c>
      <c r="S22" s="38">
        <v>0</v>
      </c>
      <c r="T22" s="37">
        <f>SUMPRODUCT(LTA!J22:AN22,LTA!J$101:AN$101,LTA!J$103:AN$103)</f>
        <v>51.4</v>
      </c>
      <c r="U22" s="37">
        <f>SUMPRODUCT(LTA!J22:AN22,LTA!J$102:AN$102,LTA!J$103:AN$103)</f>
        <v>72.06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1.53</v>
      </c>
      <c r="AB22" s="75">
        <f>-STOA!N22</f>
        <v>-159.21</v>
      </c>
      <c r="AC22">
        <f t="shared" si="0"/>
        <v>17.179759937434802</v>
      </c>
      <c r="AD22">
        <f t="shared" si="1"/>
        <v>1422.3799005733983</v>
      </c>
      <c r="AE22">
        <f>'IDT-1'!B22</f>
        <v>159</v>
      </c>
      <c r="AF22" s="24"/>
      <c r="AG22">
        <f t="shared" si="2"/>
        <v>1581.3799005733983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-96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12.925415142133408</v>
      </c>
      <c r="F23">
        <f>GT_Spot!P23</f>
        <v>0</v>
      </c>
      <c r="G23">
        <f>PPCL_NG!P23</f>
        <v>42.62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315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960.53874547114924</v>
      </c>
      <c r="P23" s="36">
        <v>104.75548292514659</v>
      </c>
      <c r="Q23" s="36">
        <v>28.86</v>
      </c>
      <c r="R23" s="38">
        <v>0</v>
      </c>
      <c r="S23" s="38">
        <v>0</v>
      </c>
      <c r="T23" s="37">
        <f>SUMPRODUCT(LTA!J23:AN23,LTA!J$101:AN$101,LTA!J$103:AN$103)</f>
        <v>49.09</v>
      </c>
      <c r="U23" s="37">
        <f>SUMPRODUCT(LTA!J23:AN23,LTA!J$102:AN$102,LTA!J$103:AN$103)</f>
        <v>73.02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1.53</v>
      </c>
      <c r="AB23" s="75">
        <f>-STOA!N23</f>
        <v>-159.21</v>
      </c>
      <c r="AC23">
        <f t="shared" si="0"/>
        <v>16.886373917678597</v>
      </c>
      <c r="AD23">
        <f t="shared" si="1"/>
        <v>1461.6535787571122</v>
      </c>
      <c r="AE23">
        <f>'IDT-1'!B23</f>
        <v>154</v>
      </c>
      <c r="AF23" s="24"/>
      <c r="AG23">
        <f t="shared" si="2"/>
        <v>1615.6535787571122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-60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12.925415142133408</v>
      </c>
      <c r="F24">
        <f>GT_Spot!P24</f>
        <v>0</v>
      </c>
      <c r="G24">
        <f>PPCL_NG!P24</f>
        <v>42.62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315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973.72080892263818</v>
      </c>
      <c r="P24" s="36">
        <v>104.75548292514659</v>
      </c>
      <c r="Q24" s="36">
        <v>28.86</v>
      </c>
      <c r="R24" s="38">
        <v>0</v>
      </c>
      <c r="S24" s="38">
        <v>0</v>
      </c>
      <c r="T24" s="37">
        <f>SUMPRODUCT(LTA!J24:AN24,LTA!J$101:AN$101,LTA!J$103:AN$103)</f>
        <v>46.870000000000005</v>
      </c>
      <c r="U24" s="37">
        <f>SUMPRODUCT(LTA!J24:AN24,LTA!J$102:AN$102,LTA!J$103:AN$103)</f>
        <v>72.58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1.53</v>
      </c>
      <c r="AB24" s="75">
        <f>-STOA!N24</f>
        <v>-159.21</v>
      </c>
      <c r="AC24">
        <f t="shared" si="0"/>
        <v>16.854674290740963</v>
      </c>
      <c r="AD24">
        <f t="shared" si="1"/>
        <v>1486.2073418355387</v>
      </c>
      <c r="AE24">
        <f>'IDT-1'!B24</f>
        <v>157</v>
      </c>
      <c r="AF24" s="24"/>
      <c r="AG24">
        <f t="shared" si="2"/>
        <v>1643.2073418355387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-46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12.925415142133408</v>
      </c>
      <c r="F25">
        <f>GT_Spot!P25</f>
        <v>0</v>
      </c>
      <c r="G25">
        <f>PPCL_NG!P25</f>
        <v>42.62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315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1001.3102822504776</v>
      </c>
      <c r="P25" s="36">
        <v>104.75548292514659</v>
      </c>
      <c r="Q25" s="36">
        <v>28.86</v>
      </c>
      <c r="R25" s="38">
        <v>0</v>
      </c>
      <c r="S25" s="38">
        <v>0</v>
      </c>
      <c r="T25" s="37">
        <f>SUMPRODUCT(LTA!J25:AN25,LTA!J$101:AN$101,LTA!J$103:AN$103)</f>
        <v>45.42</v>
      </c>
      <c r="U25" s="37">
        <f>SUMPRODUCT(LTA!J25:AN25,LTA!J$102:AN$102,LTA!J$103:AN$103)</f>
        <v>71.539999999999992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1.53</v>
      </c>
      <c r="AB25" s="75">
        <f>-STOA!N25</f>
        <v>-159.21</v>
      </c>
      <c r="AC25">
        <f t="shared" si="0"/>
        <v>16.924621488148635</v>
      </c>
      <c r="AD25">
        <f t="shared" si="1"/>
        <v>1528.2368679659708</v>
      </c>
      <c r="AE25">
        <f>'IDT-1'!B25</f>
        <v>124</v>
      </c>
      <c r="AF25" s="24"/>
      <c r="AG25">
        <f t="shared" si="2"/>
        <v>1652.2368679659708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-29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12.925415142133408</v>
      </c>
      <c r="F26">
        <f>GT_Spot!P26</f>
        <v>0</v>
      </c>
      <c r="G26">
        <f>PPCL_NG!P26</f>
        <v>41.75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315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1026.613708050214</v>
      </c>
      <c r="P26" s="36">
        <v>104.75548292514659</v>
      </c>
      <c r="Q26" s="36">
        <v>28.86</v>
      </c>
      <c r="R26" s="38">
        <v>0</v>
      </c>
      <c r="S26" s="38">
        <v>0</v>
      </c>
      <c r="T26" s="37">
        <f>SUMPRODUCT(LTA!J26:AN26,LTA!J$101:AN$101,LTA!J$103:AN$103)</f>
        <v>41.8</v>
      </c>
      <c r="U26" s="37">
        <f>SUMPRODUCT(LTA!J26:AN26,LTA!J$102:AN$102,LTA!J$103:AN$103)</f>
        <v>70.52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1.53</v>
      </c>
      <c r="AB26" s="75">
        <f>-STOA!N26</f>
        <v>-159.21</v>
      </c>
      <c r="AC26">
        <f t="shared" si="0"/>
        <v>17.25860993058583</v>
      </c>
      <c r="AD26">
        <f t="shared" si="1"/>
        <v>1529.6963053232698</v>
      </c>
      <c r="AE26">
        <f>'IDT-1'!B26</f>
        <v>90</v>
      </c>
      <c r="AF26" s="24"/>
      <c r="AG26">
        <f t="shared" si="2"/>
        <v>1619.6963053232698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-47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12.925415142133408</v>
      </c>
      <c r="F27">
        <f>GT_Spot!P27</f>
        <v>0</v>
      </c>
      <c r="G27">
        <f>PPCL_NG!P27</f>
        <v>41.75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315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1038.0088565777173</v>
      </c>
      <c r="P27" s="36">
        <v>104.75548292514659</v>
      </c>
      <c r="Q27" s="36">
        <v>28.86</v>
      </c>
      <c r="R27" s="38">
        <v>4.1645315904139437</v>
      </c>
      <c r="S27" s="38">
        <v>0</v>
      </c>
      <c r="T27" s="37">
        <f>SUMPRODUCT(LTA!J27:AN27,LTA!J$101:AN$101,LTA!J$103:AN$103)</f>
        <v>41.480000000000004</v>
      </c>
      <c r="U27" s="37">
        <f>SUMPRODUCT(LTA!J27:AN27,LTA!J$102:AN$102,LTA!J$103:AN$103)</f>
        <v>68.349999999999994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1.58</v>
      </c>
      <c r="AB27" s="75">
        <f>-STOA!N27</f>
        <v>-161.30000000000001</v>
      </c>
      <c r="AC27">
        <f t="shared" si="0"/>
        <v>17.286080871878543</v>
      </c>
      <c r="AD27">
        <f t="shared" si="1"/>
        <v>1552.6985144998944</v>
      </c>
      <c r="AE27">
        <f>'IDT-1'!B27</f>
        <v>47</v>
      </c>
      <c r="AF27" s="24"/>
      <c r="AG27">
        <f t="shared" si="2"/>
        <v>1599.6985144998944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-35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12.925415142133408</v>
      </c>
      <c r="F28">
        <f>GT_Spot!P28</f>
        <v>0</v>
      </c>
      <c r="G28">
        <f>PPCL_NG!P28</f>
        <v>41.75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315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1090.2918757697635</v>
      </c>
      <c r="P28" s="36">
        <v>104.75548292514659</v>
      </c>
      <c r="Q28" s="36">
        <v>28.86</v>
      </c>
      <c r="R28" s="38">
        <v>8.9599999999999991</v>
      </c>
      <c r="S28" s="38">
        <v>0</v>
      </c>
      <c r="T28" s="37">
        <f>SUMPRODUCT(LTA!J28:AN28,LTA!J$101:AN$101,LTA!J$103:AN$103)</f>
        <v>41.97</v>
      </c>
      <c r="U28" s="37">
        <f>SUMPRODUCT(LTA!J28:AN28,LTA!J$102:AN$102,LTA!J$103:AN$103)</f>
        <v>67.22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1.58</v>
      </c>
      <c r="AB28" s="75">
        <f>-STOA!N28</f>
        <v>-161.30000000000001</v>
      </c>
      <c r="AC28">
        <f t="shared" si="0"/>
        <v>17.960302113216816</v>
      </c>
      <c r="AD28">
        <f t="shared" si="1"/>
        <v>1588.4627808601886</v>
      </c>
      <c r="AE28">
        <f>'IDT-1'!B28</f>
        <v>0</v>
      </c>
      <c r="AF28" s="24"/>
      <c r="AG28">
        <f t="shared" si="2"/>
        <v>1588.4627808601886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-55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13.866782507964089</v>
      </c>
      <c r="F29">
        <f>GT_Spot!P29</f>
        <v>0</v>
      </c>
      <c r="G29">
        <f>PPCL_NG!P29</f>
        <v>43.957164053932004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315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1098.3934407217764</v>
      </c>
      <c r="P29" s="36">
        <v>104.75548292514659</v>
      </c>
      <c r="Q29" s="36">
        <v>28.86</v>
      </c>
      <c r="R29" s="38">
        <v>16.79</v>
      </c>
      <c r="S29" s="38">
        <v>0</v>
      </c>
      <c r="T29" s="37">
        <f>SUMPRODUCT(LTA!J29:AN29,LTA!J$101:AN$101,LTA!J$103:AN$103)</f>
        <v>46.919999999999995</v>
      </c>
      <c r="U29" s="37">
        <f>SUMPRODUCT(LTA!J29:AN29,LTA!J$102:AN$102,LTA!J$103:AN$103)</f>
        <v>65.300000000000011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1.58</v>
      </c>
      <c r="AB29" s="75">
        <f>-STOA!N29</f>
        <v>-161.30000000000001</v>
      </c>
      <c r="AC29">
        <f t="shared" si="0"/>
        <v>18.030577175977708</v>
      </c>
      <c r="AD29">
        <f t="shared" si="1"/>
        <v>1624.5026021692033</v>
      </c>
      <c r="AE29">
        <f>'IDT-1'!B29</f>
        <v>0</v>
      </c>
      <c r="AF29" s="24"/>
      <c r="AG29">
        <f t="shared" si="2"/>
        <v>1624.5026021692033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-41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13.866782507964089</v>
      </c>
      <c r="F30">
        <f>GT_Spot!P30</f>
        <v>0</v>
      </c>
      <c r="G30">
        <f>PPCL_NG!P30</f>
        <v>43.957164053932004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264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1100.7362350717763</v>
      </c>
      <c r="P30" s="36">
        <v>104.75548292514659</v>
      </c>
      <c r="Q30" s="36">
        <v>28.86</v>
      </c>
      <c r="R30" s="38">
        <v>23.47</v>
      </c>
      <c r="S30" s="38">
        <v>0</v>
      </c>
      <c r="T30" s="37">
        <f>SUMPRODUCT(LTA!J30:AN30,LTA!J$101:AN$101,LTA!J$103:AN$103)</f>
        <v>55.730000000000004</v>
      </c>
      <c r="U30" s="37">
        <f>SUMPRODUCT(LTA!J30:AN30,LTA!J$102:AN$102,LTA!J$103:AN$103)</f>
        <v>64.39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1.58</v>
      </c>
      <c r="AB30" s="75">
        <f>-STOA!N30</f>
        <v>-161.30000000000001</v>
      </c>
      <c r="AC30">
        <f t="shared" si="0"/>
        <v>17.419963302980872</v>
      </c>
      <c r="AD30">
        <f t="shared" si="1"/>
        <v>1626.0360103922001</v>
      </c>
      <c r="AE30">
        <f>'IDT-1'!B30</f>
        <v>0</v>
      </c>
      <c r="AF30" s="24"/>
      <c r="AG30">
        <f t="shared" si="2"/>
        <v>1626.0360103922001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-6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13.477266145380828</v>
      </c>
      <c r="F31">
        <f>GT_Spot!P31</f>
        <v>0</v>
      </c>
      <c r="G31">
        <f>PPCL_NG!P31</f>
        <v>43.957164053932004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222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1115.4958391253997</v>
      </c>
      <c r="P31" s="36">
        <v>104.75548292514659</v>
      </c>
      <c r="Q31" s="36">
        <v>28.86</v>
      </c>
      <c r="R31" s="38">
        <v>27</v>
      </c>
      <c r="S31" s="38">
        <v>0</v>
      </c>
      <c r="T31" s="37">
        <f>SUMPRODUCT(LTA!J31:AN31,LTA!J$101:AN$101,LTA!J$103:AN$103)</f>
        <v>76.06</v>
      </c>
      <c r="U31" s="37">
        <f>SUMPRODUCT(LTA!J31:AN31,LTA!J$102:AN$102,LTA!J$103:AN$103)</f>
        <v>62.86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1.6800000000000002</v>
      </c>
      <c r="AB31" s="75">
        <f>-STOA!N31</f>
        <v>-161.30000000000001</v>
      </c>
      <c r="AC31">
        <f t="shared" si="0"/>
        <v>17.613913517761294</v>
      </c>
      <c r="AD31">
        <f t="shared" si="1"/>
        <v>1593.6421478684597</v>
      </c>
      <c r="AE31">
        <f>'IDT-1'!B31</f>
        <v>0</v>
      </c>
      <c r="AF31" s="24"/>
      <c r="AG31">
        <f t="shared" si="2"/>
        <v>1593.6421478684597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-33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13.477266145380828</v>
      </c>
      <c r="F32">
        <f>GT_Spot!P32</f>
        <v>0</v>
      </c>
      <c r="G32">
        <f>PPCL_NG!P32</f>
        <v>43.957164053932004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225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1063.8868943315701</v>
      </c>
      <c r="P32" s="36">
        <v>104.75548292514659</v>
      </c>
      <c r="Q32" s="36">
        <v>28.86</v>
      </c>
      <c r="R32" s="38">
        <v>27.5</v>
      </c>
      <c r="S32" s="38">
        <v>0</v>
      </c>
      <c r="T32" s="37">
        <f>SUMPRODUCT(LTA!J32:AN32,LTA!J$101:AN$101,LTA!J$103:AN$103)</f>
        <v>103.91</v>
      </c>
      <c r="U32" s="37">
        <f>SUMPRODUCT(LTA!J32:AN32,LTA!J$102:AN$102,LTA!J$103:AN$103)</f>
        <v>62.650000000000006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1.6800000000000002</v>
      </c>
      <c r="AB32" s="75">
        <f>-STOA!N32</f>
        <v>-161.30000000000001</v>
      </c>
      <c r="AC32">
        <f t="shared" si="0"/>
        <v>17.362761783398035</v>
      </c>
      <c r="AD32">
        <f t="shared" si="1"/>
        <v>1581.4243548089935</v>
      </c>
      <c r="AE32">
        <f>'IDT-1'!B32</f>
        <v>0</v>
      </c>
      <c r="AF32" s="24"/>
      <c r="AG32">
        <f t="shared" si="2"/>
        <v>1581.4243548089935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-25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13.477266145380828</v>
      </c>
      <c r="F33">
        <f>GT_Spot!P33</f>
        <v>0</v>
      </c>
      <c r="G33">
        <f>PPCL_NG!P33</f>
        <v>43.957164053932004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214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1006.9701013375295</v>
      </c>
      <c r="P33" s="36">
        <v>104.75548292514659</v>
      </c>
      <c r="Q33" s="36">
        <v>28.86</v>
      </c>
      <c r="R33" s="38">
        <v>29</v>
      </c>
      <c r="S33" s="38">
        <v>0</v>
      </c>
      <c r="T33" s="37">
        <f>SUMPRODUCT(LTA!J33:AN33,LTA!J$101:AN$101,LTA!J$103:AN$103)</f>
        <v>134.97</v>
      </c>
      <c r="U33" s="37">
        <f>SUMPRODUCT(LTA!J33:AN33,LTA!J$102:AN$102,LTA!J$103:AN$103)</f>
        <v>61.599999999999994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1.6800000000000002</v>
      </c>
      <c r="AB33" s="75">
        <f>-STOA!N33</f>
        <v>-161.30000000000001</v>
      </c>
      <c r="AC33">
        <f t="shared" si="0"/>
        <v>16.953600729828523</v>
      </c>
      <c r="AD33">
        <f t="shared" si="1"/>
        <v>1555.4267228685223</v>
      </c>
      <c r="AE33">
        <f>'IDT-1'!B33</f>
        <v>0</v>
      </c>
      <c r="AF33" s="24"/>
      <c r="AG33">
        <f t="shared" si="2"/>
        <v>1555.4267228685223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-15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13.477266145380828</v>
      </c>
      <c r="F34">
        <f>GT_Spot!P34</f>
        <v>0</v>
      </c>
      <c r="G34">
        <f>PPCL_NG!P34</f>
        <v>43.957164053932004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206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964.9555270836521</v>
      </c>
      <c r="P34" s="36">
        <v>104.75548292514659</v>
      </c>
      <c r="Q34" s="36">
        <v>28.86</v>
      </c>
      <c r="R34" s="38">
        <v>30.000000000000007</v>
      </c>
      <c r="S34" s="38">
        <v>0</v>
      </c>
      <c r="T34" s="37">
        <f>SUMPRODUCT(LTA!J34:AN34,LTA!J$101:AN$101,LTA!J$103:AN$103)</f>
        <v>174.13</v>
      </c>
      <c r="U34" s="37">
        <f>SUMPRODUCT(LTA!J34:AN34,LTA!J$102:AN$102,LTA!J$103:AN$103)</f>
        <v>61.44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1.6800000000000002</v>
      </c>
      <c r="AB34" s="75">
        <f>-STOA!N34</f>
        <v>-161.30000000000001</v>
      </c>
      <c r="AC34">
        <f t="shared" si="0"/>
        <v>16.847716221350012</v>
      </c>
      <c r="AD34">
        <f t="shared" si="1"/>
        <v>1547.5180331231234</v>
      </c>
      <c r="AE34">
        <f>'IDT-1'!B34</f>
        <v>0</v>
      </c>
      <c r="AF34" s="24"/>
      <c r="AG34">
        <f t="shared" si="2"/>
        <v>1547.5180331231234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13.477266145380828</v>
      </c>
      <c r="F35">
        <f>GT_Spot!P35</f>
        <v>0</v>
      </c>
      <c r="G35">
        <f>PPCL_NG!P35</f>
        <v>43.957164053932004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167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947.80172127845162</v>
      </c>
      <c r="P35" s="36">
        <v>104.75548292514659</v>
      </c>
      <c r="Q35" s="36">
        <v>28.86</v>
      </c>
      <c r="R35" s="38">
        <v>36.000000000000007</v>
      </c>
      <c r="S35" s="38">
        <v>0</v>
      </c>
      <c r="T35" s="37">
        <f>SUMPRODUCT(LTA!J35:AN35,LTA!J$101:AN$101,LTA!J$103:AN$103)</f>
        <v>212.94</v>
      </c>
      <c r="U35" s="37">
        <f>SUMPRODUCT(LTA!J35:AN35,LTA!J$102:AN$102,LTA!J$103:AN$103)</f>
        <v>62.900000000000006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1.97</v>
      </c>
      <c r="AB35" s="75">
        <f>-STOA!N35</f>
        <v>-161.30000000000001</v>
      </c>
      <c r="AC35">
        <f t="shared" si="0"/>
        <v>17.127293958674258</v>
      </c>
      <c r="AD35">
        <f t="shared" si="1"/>
        <v>1496.6446495805988</v>
      </c>
      <c r="AE35">
        <f>'IDT-1'!B35</f>
        <v>0</v>
      </c>
      <c r="AF35" s="24"/>
      <c r="AG35">
        <f t="shared" si="2"/>
        <v>1496.6446495805988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-54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13.477266145380828</v>
      </c>
      <c r="F36">
        <f>GT_Spot!P36</f>
        <v>0</v>
      </c>
      <c r="G36">
        <f>PPCL_NG!P36</f>
        <v>43.957164053932004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913.89795082453122</v>
      </c>
      <c r="P36" s="36">
        <v>104.75548292514659</v>
      </c>
      <c r="Q36" s="36">
        <v>28.86</v>
      </c>
      <c r="R36" s="38">
        <v>39.999999999999993</v>
      </c>
      <c r="S36" s="38">
        <v>0</v>
      </c>
      <c r="T36" s="37">
        <f>SUMPRODUCT(LTA!J36:AN36,LTA!J$101:AN$101,LTA!J$103:AN$103)</f>
        <v>263.08</v>
      </c>
      <c r="U36" s="37">
        <f>SUMPRODUCT(LTA!J36:AN36,LTA!J$102:AN$102,LTA!J$103:AN$103)</f>
        <v>63.019999999999996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1.97</v>
      </c>
      <c r="AB36" s="75">
        <f>-STOA!N36</f>
        <v>-161.30000000000001</v>
      </c>
      <c r="AC36">
        <f t="shared" si="0"/>
        <v>17.139072523635363</v>
      </c>
      <c r="AD36">
        <f t="shared" si="1"/>
        <v>1501.9891005617171</v>
      </c>
      <c r="AE36">
        <f>'IDT-1'!B36</f>
        <v>0</v>
      </c>
      <c r="AF36" s="24"/>
      <c r="AG36">
        <f t="shared" si="2"/>
        <v>1501.9891005617171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13.477266145380828</v>
      </c>
      <c r="F37">
        <f>GT_Spot!P37</f>
        <v>0</v>
      </c>
      <c r="G37">
        <f>PPCL_NG!P37</f>
        <v>43.957164053932004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878.55754769938642</v>
      </c>
      <c r="P37" s="36">
        <v>104.75548292514659</v>
      </c>
      <c r="Q37" s="36">
        <v>28.86</v>
      </c>
      <c r="R37" s="38">
        <v>42.999999999999993</v>
      </c>
      <c r="S37" s="38">
        <v>0</v>
      </c>
      <c r="T37" s="37">
        <f>SUMPRODUCT(LTA!J37:AN37,LTA!J$101:AN$101,LTA!J$103:AN$103)</f>
        <v>311.63</v>
      </c>
      <c r="U37" s="37">
        <f>SUMPRODUCT(LTA!J37:AN37,LTA!J$102:AN$102,LTA!J$103:AN$103)</f>
        <v>63.06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1.97</v>
      </c>
      <c r="AB37" s="75">
        <f>-STOA!N37</f>
        <v>-161.30000000000001</v>
      </c>
      <c r="AC37">
        <f t="shared" si="0"/>
        <v>17.344215868789458</v>
      </c>
      <c r="AD37">
        <f t="shared" si="1"/>
        <v>1511.0335540914184</v>
      </c>
      <c r="AE37">
        <f>'IDT-1'!B37</f>
        <v>0</v>
      </c>
      <c r="AF37" s="24"/>
      <c r="AG37">
        <f t="shared" si="2"/>
        <v>1511.0335540914184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-59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13.477266145380828</v>
      </c>
      <c r="F38">
        <f>GT_Spot!P38</f>
        <v>0</v>
      </c>
      <c r="G38">
        <f>PPCL_NG!P38</f>
        <v>43.957164053932004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843.94598955459935</v>
      </c>
      <c r="P38" s="36">
        <v>104.75548292514659</v>
      </c>
      <c r="Q38" s="36">
        <v>28.86</v>
      </c>
      <c r="R38" s="38">
        <v>44.999999999999993</v>
      </c>
      <c r="S38" s="38">
        <v>0</v>
      </c>
      <c r="T38" s="37">
        <f>SUMPRODUCT(LTA!J38:AN38,LTA!J$101:AN$101,LTA!J$103:AN$103)</f>
        <v>362.13</v>
      </c>
      <c r="U38" s="37">
        <f>SUMPRODUCT(LTA!J38:AN38,LTA!J$102:AN$102,LTA!J$103:AN$103)</f>
        <v>63.86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1.97</v>
      </c>
      <c r="AB38" s="75">
        <f>-STOA!N38</f>
        <v>-161.30000000000001</v>
      </c>
      <c r="AC38">
        <f t="shared" si="0"/>
        <v>17.597455432337284</v>
      </c>
      <c r="AD38">
        <f t="shared" si="1"/>
        <v>1519.4687563830835</v>
      </c>
      <c r="AE38">
        <f>'IDT-1'!B38</f>
        <v>0</v>
      </c>
      <c r="AF38" s="24"/>
      <c r="AG38">
        <f t="shared" si="2"/>
        <v>1519.4687563830835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-69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12.847300924545182</v>
      </c>
      <c r="F39">
        <f>GT_Spot!P39</f>
        <v>0</v>
      </c>
      <c r="G39">
        <f>PPCL_NG!P39</f>
        <v>43.25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801.99879872068925</v>
      </c>
      <c r="P39" s="36">
        <v>104.75548292514659</v>
      </c>
      <c r="Q39" s="36">
        <v>28.86</v>
      </c>
      <c r="R39" s="38">
        <v>44.999999999999993</v>
      </c>
      <c r="S39" s="38">
        <v>0</v>
      </c>
      <c r="T39" s="37">
        <f>SUMPRODUCT(LTA!J39:AN39,LTA!J$101:AN$101,LTA!J$103:AN$103)</f>
        <v>409.78999999999996</v>
      </c>
      <c r="U39" s="37">
        <f>SUMPRODUCT(LTA!J39:AN39,LTA!J$102:AN$102,LTA!J$103:AN$103)</f>
        <v>64.62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1.97</v>
      </c>
      <c r="AB39" s="75">
        <f>-STOA!N39</f>
        <v>-161.30000000000001</v>
      </c>
      <c r="AC39">
        <f t="shared" si="0"/>
        <v>17.607136905292137</v>
      </c>
      <c r="AD39">
        <f t="shared" si="1"/>
        <v>1528.5947548014508</v>
      </c>
      <c r="AE39">
        <f>'IDT-1'!B39</f>
        <v>0</v>
      </c>
      <c r="AF39" s="24"/>
      <c r="AG39">
        <f t="shared" si="2"/>
        <v>1528.5947548014508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-65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12.475991649269311</v>
      </c>
      <c r="F40">
        <f>GT_Spot!P40</f>
        <v>0</v>
      </c>
      <c r="G40">
        <f>PPCL_NG!P40</f>
        <v>43.25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789.18347198020797</v>
      </c>
      <c r="P40" s="36">
        <v>104.75548292514659</v>
      </c>
      <c r="Q40" s="36">
        <v>28.86</v>
      </c>
      <c r="R40" s="38">
        <v>44.999999999999993</v>
      </c>
      <c r="S40" s="38">
        <v>0</v>
      </c>
      <c r="T40" s="37">
        <f>SUMPRODUCT(LTA!J40:AN40,LTA!J$101:AN$101,LTA!J$103:AN$103)</f>
        <v>451.26000000000005</v>
      </c>
      <c r="U40" s="37">
        <f>SUMPRODUCT(LTA!J40:AN40,LTA!J$102:AN$102,LTA!J$103:AN$103)</f>
        <v>66.09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1.97</v>
      </c>
      <c r="AB40" s="75">
        <f>-STOA!N40</f>
        <v>-161.30000000000001</v>
      </c>
      <c r="AC40">
        <f t="shared" si="0"/>
        <v>17.877844635875672</v>
      </c>
      <c r="AD40">
        <f t="shared" si="1"/>
        <v>1557.0774110551101</v>
      </c>
      <c r="AE40">
        <f>'IDT-1'!B40</f>
        <v>0</v>
      </c>
      <c r="AF40" s="24"/>
      <c r="AG40">
        <f t="shared" si="2"/>
        <v>1557.0774110551101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-66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12.475991649269311</v>
      </c>
      <c r="F41">
        <f>GT_Spot!P41</f>
        <v>0</v>
      </c>
      <c r="G41">
        <f>PPCL_NG!P41</f>
        <v>43.25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804.22171308841723</v>
      </c>
      <c r="P41" s="36">
        <v>104.75548292514659</v>
      </c>
      <c r="Q41" s="36">
        <v>28.86</v>
      </c>
      <c r="R41" s="38">
        <v>44.999999999999993</v>
      </c>
      <c r="S41" s="38">
        <v>0</v>
      </c>
      <c r="T41" s="37">
        <f>SUMPRODUCT(LTA!J41:AN41,LTA!J$101:AN$101,LTA!J$103:AN$103)</f>
        <v>475.39</v>
      </c>
      <c r="U41" s="37">
        <f>SUMPRODUCT(LTA!J41:AN41,LTA!J$102:AN$102,LTA!J$103:AN$103)</f>
        <v>65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1.97</v>
      </c>
      <c r="AB41" s="75">
        <f>-STOA!N41</f>
        <v>-161.30000000000001</v>
      </c>
      <c r="AC41">
        <f t="shared" si="0"/>
        <v>18.647961406215487</v>
      </c>
      <c r="AD41">
        <f t="shared" si="1"/>
        <v>1545.3855353929798</v>
      </c>
      <c r="AE41">
        <f>'IDT-1'!B41</f>
        <v>0</v>
      </c>
      <c r="AF41" s="24"/>
      <c r="AG41">
        <f t="shared" si="2"/>
        <v>1545.3855353929798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-115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12.475991649269311</v>
      </c>
      <c r="F42">
        <f>GT_Spot!P42</f>
        <v>0</v>
      </c>
      <c r="G42">
        <f>PPCL_NG!P42</f>
        <v>43.25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777.02162642385338</v>
      </c>
      <c r="P42" s="36">
        <v>104.75548292514659</v>
      </c>
      <c r="Q42" s="36">
        <v>28.86</v>
      </c>
      <c r="R42" s="38">
        <v>44.999999999999993</v>
      </c>
      <c r="S42" s="38">
        <v>0</v>
      </c>
      <c r="T42" s="37">
        <f>SUMPRODUCT(LTA!J42:AN42,LTA!J$101:AN$101,LTA!J$103:AN$103)</f>
        <v>510.85999999999996</v>
      </c>
      <c r="U42" s="37">
        <f>SUMPRODUCT(LTA!J42:AN42,LTA!J$102:AN$102,LTA!J$103:AN$103)</f>
        <v>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1.97</v>
      </c>
      <c r="AB42" s="75">
        <f>-STOA!N42</f>
        <v>-161.30000000000001</v>
      </c>
      <c r="AC42">
        <f t="shared" si="0"/>
        <v>18.773927281178295</v>
      </c>
      <c r="AD42">
        <f t="shared" si="1"/>
        <v>1549.5294828534529</v>
      </c>
      <c r="AE42">
        <f>'IDT-1'!B42</f>
        <v>0</v>
      </c>
      <c r="AF42" s="24"/>
      <c r="AG42">
        <f t="shared" si="2"/>
        <v>1549.5294828534529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12.475991649269311</v>
      </c>
      <c r="F43">
        <f>GT_Spot!P43</f>
        <v>0</v>
      </c>
      <c r="G43">
        <f>PPCL_NG!P43</f>
        <v>43.25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751.12901518263914</v>
      </c>
      <c r="P43" s="36">
        <v>118.11</v>
      </c>
      <c r="Q43" s="36">
        <v>28.86</v>
      </c>
      <c r="R43" s="38">
        <v>44.999999999999993</v>
      </c>
      <c r="S43" s="38">
        <v>0</v>
      </c>
      <c r="T43" s="37">
        <f>SUMPRODUCT(LTA!J43:AN43,LTA!J$101:AN$101,LTA!J$103:AN$103)</f>
        <v>541.37</v>
      </c>
      <c r="U43" s="37">
        <f>SUMPRODUCT(LTA!J43:AN43,LTA!J$102:AN$102,LTA!J$103:AN$103)</f>
        <v>63.61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1.97</v>
      </c>
      <c r="AB43" s="75">
        <f>-STOA!N43</f>
        <v>-161.30000000000001</v>
      </c>
      <c r="AC43">
        <f t="shared" si="0"/>
        <v>18.68021673693724</v>
      </c>
      <c r="AD43">
        <f t="shared" si="1"/>
        <v>1591.205099231333</v>
      </c>
      <c r="AE43">
        <f>'IDT-1'!B43</f>
        <v>0</v>
      </c>
      <c r="AF43" s="24"/>
      <c r="AG43">
        <f t="shared" si="2"/>
        <v>1591.205099231333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-94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12.475991649269311</v>
      </c>
      <c r="F44">
        <f>GT_Spot!P44</f>
        <v>0</v>
      </c>
      <c r="G44">
        <f>PPCL_NG!P44</f>
        <v>43.25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798.95957329696807</v>
      </c>
      <c r="P44" s="36">
        <v>118.11</v>
      </c>
      <c r="Q44" s="36">
        <v>28.86</v>
      </c>
      <c r="R44" s="38">
        <v>44.999999999999993</v>
      </c>
      <c r="S44" s="38">
        <v>0</v>
      </c>
      <c r="T44" s="37">
        <f>SUMPRODUCT(LTA!J44:AN44,LTA!J$101:AN$101,LTA!J$103:AN$103)</f>
        <v>557.6099999999999</v>
      </c>
      <c r="U44" s="37">
        <f>SUMPRODUCT(LTA!J44:AN44,LTA!J$102:AN$102,LTA!J$103:AN$103)</f>
        <v>64.489999999999995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1.97</v>
      </c>
      <c r="AB44" s="75">
        <f>-STOA!N44</f>
        <v>-161.30000000000001</v>
      </c>
      <c r="AC44">
        <f t="shared" si="0"/>
        <v>19.633541131797735</v>
      </c>
      <c r="AD44">
        <f t="shared" si="1"/>
        <v>1612.2023329508013</v>
      </c>
      <c r="AE44">
        <f>'IDT-1'!B44</f>
        <v>0</v>
      </c>
      <c r="AF44" s="24"/>
      <c r="AG44">
        <f t="shared" si="2"/>
        <v>1612.2023329508013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-137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12.475991649269311</v>
      </c>
      <c r="F45">
        <f>GT_Spot!P45</f>
        <v>0</v>
      </c>
      <c r="G45">
        <f>PPCL_NG!P45</f>
        <v>43.25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772.06577111953061</v>
      </c>
      <c r="P45" s="36">
        <v>118.11</v>
      </c>
      <c r="Q45" s="36">
        <v>28.86</v>
      </c>
      <c r="R45" s="38">
        <v>44.999999999999993</v>
      </c>
      <c r="S45" s="38">
        <v>0</v>
      </c>
      <c r="T45" s="37">
        <f>SUMPRODUCT(LTA!J45:AN45,LTA!J$101:AN$101,LTA!J$103:AN$103)</f>
        <v>561.19000000000005</v>
      </c>
      <c r="U45" s="37">
        <f>SUMPRODUCT(LTA!J45:AN45,LTA!J$102:AN$102,LTA!J$103:AN$103)</f>
        <v>66.61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1.97</v>
      </c>
      <c r="AB45" s="75">
        <f>-STOA!N45</f>
        <v>-161.30000000000001</v>
      </c>
      <c r="AC45">
        <f t="shared" si="0"/>
        <v>18.905469893782371</v>
      </c>
      <c r="AD45">
        <f t="shared" si="1"/>
        <v>1652.7366020113793</v>
      </c>
      <c r="AE45">
        <f>'IDT-1'!B45</f>
        <v>0</v>
      </c>
      <c r="AF45" s="24"/>
      <c r="AG45">
        <f t="shared" si="2"/>
        <v>1652.7366020113793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-76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12.475991649269311</v>
      </c>
      <c r="F46">
        <f>GT_Spot!P46</f>
        <v>0</v>
      </c>
      <c r="G46">
        <f>PPCL_NG!P46</f>
        <v>43.25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774.84003146436339</v>
      </c>
      <c r="P46" s="36">
        <v>118.11</v>
      </c>
      <c r="Q46" s="36">
        <v>28.86</v>
      </c>
      <c r="R46" s="38">
        <v>44.999999999999993</v>
      </c>
      <c r="S46" s="38">
        <v>0</v>
      </c>
      <c r="T46" s="37">
        <f>SUMPRODUCT(LTA!J46:AN46,LTA!J$101:AN$101,LTA!J$103:AN$103)</f>
        <v>564.70000000000005</v>
      </c>
      <c r="U46" s="37">
        <f>SUMPRODUCT(LTA!J46:AN46,LTA!J$102:AN$102,LTA!J$103:AN$103)</f>
        <v>68.19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1.97</v>
      </c>
      <c r="AB46" s="75">
        <f>-STOA!N46</f>
        <v>-161.30000000000001</v>
      </c>
      <c r="AC46">
        <f t="shared" si="0"/>
        <v>18.894772237117145</v>
      </c>
      <c r="AD46">
        <f t="shared" si="1"/>
        <v>1669.6115600128774</v>
      </c>
      <c r="AE46">
        <f>'IDT-1'!B46</f>
        <v>0</v>
      </c>
      <c r="AF46" s="24"/>
      <c r="AG46">
        <f t="shared" si="2"/>
        <v>1669.6115600128774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-67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12.475991649269311</v>
      </c>
      <c r="F47">
        <f>GT_Spot!P47</f>
        <v>0</v>
      </c>
      <c r="G47">
        <f>PPCL_NG!P47</f>
        <v>43.25</v>
      </c>
      <c r="H47">
        <f>PPCL_Spot!P47</f>
        <v>0</v>
      </c>
      <c r="I47">
        <f>Bawana_NG!P47</f>
        <v>127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777.16838464451905</v>
      </c>
      <c r="P47" s="36">
        <v>118.11</v>
      </c>
      <c r="Q47" s="36">
        <v>28.86</v>
      </c>
      <c r="R47" s="38">
        <v>47</v>
      </c>
      <c r="S47" s="38">
        <v>0</v>
      </c>
      <c r="T47" s="37">
        <f>SUMPRODUCT(LTA!J47:AN47,LTA!J$101:AN$101,LTA!J$103:AN$103)</f>
        <v>574.91000000000008</v>
      </c>
      <c r="U47" s="37">
        <f>SUMPRODUCT(LTA!J47:AN47,LTA!J$102:AN$102,LTA!J$103:AN$103)</f>
        <v>69.12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1.97</v>
      </c>
      <c r="AB47" s="75">
        <f>-STOA!N47</f>
        <v>-161.30000000000001</v>
      </c>
      <c r="AC47">
        <f t="shared" si="0"/>
        <v>19.485035045235218</v>
      </c>
      <c r="AD47">
        <f t="shared" si="1"/>
        <v>1687.8835412485532</v>
      </c>
      <c r="AE47">
        <f>'IDT-1'!B47</f>
        <v>0</v>
      </c>
      <c r="AF47" s="24"/>
      <c r="AG47">
        <f t="shared" si="2"/>
        <v>1687.8835412485532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-91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12.475991649269311</v>
      </c>
      <c r="F48">
        <f>GT_Spot!P48</f>
        <v>0</v>
      </c>
      <c r="G48">
        <f>PPCL_NG!P48</f>
        <v>43.25</v>
      </c>
      <c r="H48">
        <f>PPCL_Spot!P48</f>
        <v>0</v>
      </c>
      <c r="I48">
        <f>Bawana_NG!P48</f>
        <v>127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783.93120396029951</v>
      </c>
      <c r="P48" s="36">
        <v>118.11</v>
      </c>
      <c r="Q48" s="36">
        <v>28.86</v>
      </c>
      <c r="R48" s="38">
        <v>47</v>
      </c>
      <c r="S48" s="38">
        <v>0</v>
      </c>
      <c r="T48" s="37">
        <f>SUMPRODUCT(LTA!J48:AN48,LTA!J$101:AN$101,LTA!J$103:AN$103)</f>
        <v>578.35</v>
      </c>
      <c r="U48" s="37">
        <f>SUMPRODUCT(LTA!J48:AN48,LTA!J$102:AN$102,LTA!J$103:AN$103)</f>
        <v>70.23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1.97</v>
      </c>
      <c r="AB48" s="75">
        <f>-STOA!N48</f>
        <v>-161.30000000000001</v>
      </c>
      <c r="AC48">
        <f t="shared" si="0"/>
        <v>19.575709727691891</v>
      </c>
      <c r="AD48">
        <f t="shared" si="1"/>
        <v>1700.105685881877</v>
      </c>
      <c r="AE48">
        <f>'IDT-1'!B48</f>
        <v>0</v>
      </c>
      <c r="AF48" s="24"/>
      <c r="AG48">
        <f t="shared" si="2"/>
        <v>1700.105685881877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12.475991649269311</v>
      </c>
      <c r="F49">
        <f>GT_Spot!P49</f>
        <v>0</v>
      </c>
      <c r="G49">
        <f>PPCL_NG!P49</f>
        <v>43.25</v>
      </c>
      <c r="H49">
        <f>PPCL_Spot!P49</f>
        <v>0</v>
      </c>
      <c r="I49">
        <f>Bawana_NG!P49</f>
        <v>129.61000000000001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787.82513016631583</v>
      </c>
      <c r="P49" s="36">
        <v>118.11</v>
      </c>
      <c r="Q49" s="36">
        <v>28.86</v>
      </c>
      <c r="R49" s="38">
        <v>46.999999999999993</v>
      </c>
      <c r="S49" s="38">
        <v>0</v>
      </c>
      <c r="T49" s="37">
        <f>SUMPRODUCT(LTA!J49:AN49,LTA!J$101:AN$101,LTA!J$103:AN$103)</f>
        <v>584.85</v>
      </c>
      <c r="U49" s="37">
        <f>SUMPRODUCT(LTA!J49:AN49,LTA!J$102:AN$102,LTA!J$103:AN$103)</f>
        <v>79.489999999999995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1.97</v>
      </c>
      <c r="AB49" s="75">
        <f>-STOA!N49</f>
        <v>-161.30000000000001</v>
      </c>
      <c r="AC49">
        <f t="shared" si="0"/>
        <v>19.14519160033873</v>
      </c>
      <c r="AD49">
        <f t="shared" si="1"/>
        <v>1693.8001302152466</v>
      </c>
      <c r="AE49">
        <f>'IDT-1'!B49</f>
        <v>0</v>
      </c>
      <c r="AF49" s="24"/>
      <c r="AG49">
        <f t="shared" si="2"/>
        <v>1693.8001302152466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-69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11.4746387949585</v>
      </c>
      <c r="F50">
        <f>GT_Spot!P50</f>
        <v>0</v>
      </c>
      <c r="G50">
        <f>PPCL_NG!P50</f>
        <v>43.25</v>
      </c>
      <c r="H50">
        <f>PPCL_Spot!P50</f>
        <v>0</v>
      </c>
      <c r="I50">
        <f>Bawana_NG!P50</f>
        <v>129.61000000000001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794.58096389278649</v>
      </c>
      <c r="P50" s="36">
        <v>118.11</v>
      </c>
      <c r="Q50" s="36">
        <v>28.86</v>
      </c>
      <c r="R50" s="38">
        <v>46.999999999999993</v>
      </c>
      <c r="S50" s="38">
        <v>0</v>
      </c>
      <c r="T50" s="37">
        <f>SUMPRODUCT(LTA!J50:AN50,LTA!J$101:AN$101,LTA!J$103:AN$103)</f>
        <v>584.98</v>
      </c>
      <c r="U50" s="37">
        <f>SUMPRODUCT(LTA!J50:AN50,LTA!J$102:AN$102,LTA!J$103:AN$103)</f>
        <v>81.22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1.97</v>
      </c>
      <c r="AB50" s="75">
        <f>-STOA!N50</f>
        <v>-161.30000000000001</v>
      </c>
      <c r="AC50">
        <f t="shared" si="0"/>
        <v>19.212199032013736</v>
      </c>
      <c r="AD50">
        <f t="shared" si="1"/>
        <v>1701.3476036557311</v>
      </c>
      <c r="AE50">
        <f>'IDT-1'!B50</f>
        <v>0</v>
      </c>
      <c r="AF50" s="24"/>
      <c r="AG50">
        <f t="shared" si="2"/>
        <v>1701.3476036557311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-69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11.4746387949585</v>
      </c>
      <c r="F51">
        <f>GT_Spot!P51</f>
        <v>0</v>
      </c>
      <c r="G51">
        <f>PPCL_NG!P51</f>
        <v>42.684640522875817</v>
      </c>
      <c r="H51">
        <f>PPCL_Spot!P51</f>
        <v>0</v>
      </c>
      <c r="I51">
        <f>Bawana_NG!P51</f>
        <v>139.38999999999999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797.7998739542802</v>
      </c>
      <c r="P51" s="36">
        <v>118.11</v>
      </c>
      <c r="Q51" s="36">
        <v>28.86</v>
      </c>
      <c r="R51" s="38">
        <v>46.999999999999993</v>
      </c>
      <c r="S51" s="38">
        <v>0</v>
      </c>
      <c r="T51" s="37">
        <f>SUMPRODUCT(LTA!J51:AN51,LTA!J$101:AN$101,LTA!J$103:AN$103)</f>
        <v>585.35</v>
      </c>
      <c r="U51" s="37">
        <f>SUMPRODUCT(LTA!J51:AN51,LTA!J$102:AN$102,LTA!J$103:AN$103)</f>
        <v>82.84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1.97</v>
      </c>
      <c r="AB51" s="75">
        <f>-STOA!N51</f>
        <v>-161.30000000000001</v>
      </c>
      <c r="AC51">
        <f t="shared" si="0"/>
        <v>19.143807471667891</v>
      </c>
      <c r="AD51">
        <f t="shared" si="1"/>
        <v>1737.8395458004463</v>
      </c>
      <c r="AE51">
        <f>'IDT-1'!B51</f>
        <v>0</v>
      </c>
      <c r="AF51" s="24"/>
      <c r="AG51">
        <f t="shared" si="2"/>
        <v>1737.8395458004463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-47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11.4746387949585</v>
      </c>
      <c r="F52">
        <f>GT_Spot!P52</f>
        <v>0</v>
      </c>
      <c r="G52">
        <f>PPCL_NG!P52</f>
        <v>42.684640522875817</v>
      </c>
      <c r="H52">
        <f>PPCL_Spot!P52</f>
        <v>0</v>
      </c>
      <c r="I52">
        <f>Bawana_NG!P52</f>
        <v>139.38999999999999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801.6635230579941</v>
      </c>
      <c r="P52" s="36">
        <v>118.11</v>
      </c>
      <c r="Q52" s="36">
        <v>28.86</v>
      </c>
      <c r="R52" s="38">
        <v>46.999999999999993</v>
      </c>
      <c r="S52" s="38">
        <v>0</v>
      </c>
      <c r="T52" s="37">
        <f>SUMPRODUCT(LTA!J52:AN52,LTA!J$101:AN$101,LTA!J$103:AN$103)</f>
        <v>585.56999999999994</v>
      </c>
      <c r="U52" s="37">
        <f>SUMPRODUCT(LTA!J52:AN52,LTA!J$102:AN$102,LTA!J$103:AN$103)</f>
        <v>85.3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1.97</v>
      </c>
      <c r="AB52" s="75">
        <f>-STOA!N52</f>
        <v>-161.30000000000001</v>
      </c>
      <c r="AC52">
        <f t="shared" si="0"/>
        <v>19.219147838824963</v>
      </c>
      <c r="AD52">
        <f t="shared" si="1"/>
        <v>1742.3078545370031</v>
      </c>
      <c r="AE52">
        <f>'IDT-1'!B52</f>
        <v>0</v>
      </c>
      <c r="AF52" s="24"/>
      <c r="AG52">
        <f t="shared" si="2"/>
        <v>1742.3078545370031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-49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11.4746387949585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139.38999999999999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799.50013909240829</v>
      </c>
      <c r="P53" s="36">
        <v>118.11</v>
      </c>
      <c r="Q53" s="36">
        <v>28.86</v>
      </c>
      <c r="R53" s="38">
        <v>46.999999999999993</v>
      </c>
      <c r="S53" s="38">
        <v>0</v>
      </c>
      <c r="T53" s="37">
        <f>SUMPRODUCT(LTA!J53:AN53,LTA!J$101:AN$101,LTA!J$103:AN$103)</f>
        <v>586.17999999999995</v>
      </c>
      <c r="U53" s="37">
        <f>SUMPRODUCT(LTA!J53:AN53,LTA!J$102:AN$102,LTA!J$103:AN$103)</f>
        <v>87.19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1.97</v>
      </c>
      <c r="AB53" s="75">
        <f>-STOA!N53</f>
        <v>-161.30000000000001</v>
      </c>
      <c r="AC53">
        <f t="shared" si="0"/>
        <v>20.028599811736512</v>
      </c>
      <c r="AD53">
        <f t="shared" si="1"/>
        <v>1751.1175780756303</v>
      </c>
      <c r="AE53">
        <f>'IDT-1'!B53</f>
        <v>0</v>
      </c>
      <c r="AF53" s="24"/>
      <c r="AG53">
        <f t="shared" si="2"/>
        <v>1751.1175780756303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11.4746387949585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139.38999999999999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789.83801617587926</v>
      </c>
      <c r="P54" s="36">
        <v>118.11</v>
      </c>
      <c r="Q54" s="36">
        <v>28.86</v>
      </c>
      <c r="R54" s="38">
        <v>46.999999999999993</v>
      </c>
      <c r="S54" s="38">
        <v>0</v>
      </c>
      <c r="T54" s="37">
        <f>SUMPRODUCT(LTA!J54:AN54,LTA!J$101:AN$101,LTA!J$103:AN$103)</f>
        <v>587.83000000000004</v>
      </c>
      <c r="U54" s="37">
        <f>SUMPRODUCT(LTA!J54:AN54,LTA!J$102:AN$102,LTA!J$103:AN$103)</f>
        <v>89.570000000000007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1.97</v>
      </c>
      <c r="AB54" s="75">
        <f>-STOA!N54</f>
        <v>-161.30000000000001</v>
      </c>
      <c r="AC54">
        <f t="shared" si="0"/>
        <v>19.916890237415682</v>
      </c>
      <c r="AD54">
        <f t="shared" si="1"/>
        <v>1752.5971647334218</v>
      </c>
      <c r="AE54">
        <f>'IDT-1'!B54</f>
        <v>0</v>
      </c>
      <c r="AF54" s="24"/>
      <c r="AG54">
        <f t="shared" si="2"/>
        <v>1752.5971647334218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-83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11.4746387949585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149.61000000000001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725.49571229305434</v>
      </c>
      <c r="P55" s="36">
        <v>118.11</v>
      </c>
      <c r="Q55" s="36">
        <v>28.86</v>
      </c>
      <c r="R55" s="38">
        <v>46.999999999999993</v>
      </c>
      <c r="S55" s="38">
        <v>0</v>
      </c>
      <c r="T55" s="37">
        <f>SUMPRODUCT(LTA!J55:AN55,LTA!J$101:AN$101,LTA!J$103:AN$103)</f>
        <v>583.55999999999995</v>
      </c>
      <c r="U55" s="37">
        <f>SUMPRODUCT(LTA!J55:AN55,LTA!J$102:AN$102,LTA!J$103:AN$103)</f>
        <v>97.04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1.97</v>
      </c>
      <c r="AB55" s="75">
        <f>-STOA!N55</f>
        <v>-161.30000000000001</v>
      </c>
      <c r="AC55">
        <f t="shared" si="0"/>
        <v>19.122526989881209</v>
      </c>
      <c r="AD55">
        <f t="shared" si="1"/>
        <v>1741.4692240981315</v>
      </c>
      <c r="AE55">
        <f>'IDT-1'!B55</f>
        <v>0</v>
      </c>
      <c r="AF55" s="24"/>
      <c r="AG55">
        <f t="shared" si="2"/>
        <v>1741.4692240981315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-44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11.4746387949585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149.61000000000001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724.25420621878106</v>
      </c>
      <c r="P56" s="36">
        <v>118.11</v>
      </c>
      <c r="Q56" s="36">
        <v>28.86</v>
      </c>
      <c r="R56" s="38">
        <v>46.999999999999993</v>
      </c>
      <c r="S56" s="38">
        <v>0</v>
      </c>
      <c r="T56" s="37">
        <f>SUMPRODUCT(LTA!J56:AN56,LTA!J$101:AN$101,LTA!J$103:AN$103)</f>
        <v>581.76</v>
      </c>
      <c r="U56" s="37">
        <f>SUMPRODUCT(LTA!J56:AN56,LTA!J$102:AN$102,LTA!J$103:AN$103)</f>
        <v>100.94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1.97</v>
      </c>
      <c r="AB56" s="75">
        <f>-STOA!N56</f>
        <v>-161.30000000000001</v>
      </c>
      <c r="AC56">
        <f t="shared" si="0"/>
        <v>19.1389598639498</v>
      </c>
      <c r="AD56">
        <f t="shared" si="1"/>
        <v>1741.3112851497897</v>
      </c>
      <c r="AE56">
        <f>'IDT-1'!B56</f>
        <v>0</v>
      </c>
      <c r="AF56" s="24"/>
      <c r="AG56">
        <f t="shared" si="2"/>
        <v>1741.3112851497897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-45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11.4746387949585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143.18736203819975</v>
      </c>
      <c r="J57">
        <f>Bawana_RLNG!P57</f>
        <v>0</v>
      </c>
      <c r="K57">
        <f>Bawana_Spot!P57</f>
        <v>180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728.9135823805799</v>
      </c>
      <c r="P57" s="36">
        <v>118.11</v>
      </c>
      <c r="Q57" s="36">
        <v>28.86</v>
      </c>
      <c r="R57" s="38">
        <v>46.999999999999993</v>
      </c>
      <c r="S57" s="38">
        <v>0</v>
      </c>
      <c r="T57" s="37">
        <f>SUMPRODUCT(LTA!J57:AN57,LTA!J$101:AN$101,LTA!J$103:AN$103)</f>
        <v>581.1</v>
      </c>
      <c r="U57" s="37">
        <f>SUMPRODUCT(LTA!J57:AN57,LTA!J$102:AN$102,LTA!J$103:AN$103)</f>
        <v>95.3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1.97</v>
      </c>
      <c r="AB57" s="75">
        <f>-STOA!N57</f>
        <v>-161.30000000000001</v>
      </c>
      <c r="AC57">
        <f t="shared" si="0"/>
        <v>19.154440609665883</v>
      </c>
      <c r="AD57">
        <f t="shared" si="1"/>
        <v>1783.2325426040723</v>
      </c>
      <c r="AE57">
        <f>'IDT-1'!B57</f>
        <v>0</v>
      </c>
      <c r="AF57" s="24"/>
      <c r="AG57">
        <f t="shared" si="2"/>
        <v>1783.2325426040723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-25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11.4746387949585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143.18736203819975</v>
      </c>
      <c r="J58">
        <f>Bawana_RLNG!P58</f>
        <v>0</v>
      </c>
      <c r="K58">
        <f>Bawana_Spot!P58</f>
        <v>180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738.74521848598613</v>
      </c>
      <c r="P58" s="36">
        <v>118.11</v>
      </c>
      <c r="Q58" s="36">
        <v>28.86</v>
      </c>
      <c r="R58" s="38">
        <v>46.999999999999993</v>
      </c>
      <c r="S58" s="38">
        <v>0</v>
      </c>
      <c r="T58" s="37">
        <f>SUMPRODUCT(LTA!J58:AN58,LTA!J$101:AN$101,LTA!J$103:AN$103)</f>
        <v>576.30999999999995</v>
      </c>
      <c r="U58" s="37">
        <f>SUMPRODUCT(LTA!J58:AN58,LTA!J$102:AN$102,LTA!J$103:AN$103)</f>
        <v>96.04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1.97</v>
      </c>
      <c r="AB58" s="75">
        <f>-STOA!N58</f>
        <v>-161.30000000000001</v>
      </c>
      <c r="AC58">
        <f t="shared" si="0"/>
        <v>19.187562752349066</v>
      </c>
      <c r="AD58">
        <f t="shared" si="1"/>
        <v>1790.9810565667951</v>
      </c>
      <c r="AE58">
        <f>'IDT-1'!B58</f>
        <v>0</v>
      </c>
      <c r="AF58" s="24"/>
      <c r="AG58">
        <f t="shared" si="2"/>
        <v>1790.9810565667951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-23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10.473200126863304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139.38999999999999</v>
      </c>
      <c r="J59">
        <f>Bawana_RLNG!P59</f>
        <v>0</v>
      </c>
      <c r="K59">
        <f>Bawana_Spot!P59</f>
        <v>161.66283028072198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845.7467508609401</v>
      </c>
      <c r="P59" s="36">
        <v>118.11</v>
      </c>
      <c r="Q59" s="36">
        <v>28.86</v>
      </c>
      <c r="R59" s="38">
        <v>46.999999999999993</v>
      </c>
      <c r="S59" s="38">
        <v>0</v>
      </c>
      <c r="T59" s="37">
        <f>SUMPRODUCT(LTA!J59:AN59,LTA!J$101:AN$101,LTA!J$103:AN$103)</f>
        <v>574.55999999999995</v>
      </c>
      <c r="U59" s="37">
        <f>SUMPRODUCT(LTA!J59:AN59,LTA!J$102:AN$102,LTA!J$103:AN$103)</f>
        <v>97.839999999999989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1.97</v>
      </c>
      <c r="AB59" s="75">
        <f>-STOA!N59</f>
        <v>-161.30000000000001</v>
      </c>
      <c r="AC59">
        <f t="shared" si="0"/>
        <v>20.201241650691674</v>
      </c>
      <c r="AD59">
        <f t="shared" si="1"/>
        <v>1842.8829396178335</v>
      </c>
      <c r="AE59">
        <f>'IDT-1'!B59</f>
        <v>0</v>
      </c>
      <c r="AF59" s="24"/>
      <c r="AG59">
        <f t="shared" si="2"/>
        <v>1842.8829396178335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-54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10.473200126863304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139.38999999999999</v>
      </c>
      <c r="J60">
        <f>Bawana_RLNG!P60</f>
        <v>0</v>
      </c>
      <c r="K60">
        <f>Bawana_Spot!P60</f>
        <v>161.66283028072198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902.46748989706043</v>
      </c>
      <c r="P60" s="36">
        <v>118.11</v>
      </c>
      <c r="Q60" s="36">
        <v>28.86</v>
      </c>
      <c r="R60" s="38">
        <v>46.999999999999993</v>
      </c>
      <c r="S60" s="38">
        <v>0</v>
      </c>
      <c r="T60" s="37">
        <f>SUMPRODUCT(LTA!J60:AN60,LTA!J$101:AN$101,LTA!J$103:AN$103)</f>
        <v>569.38</v>
      </c>
      <c r="U60" s="37">
        <f>SUMPRODUCT(LTA!J60:AN60,LTA!J$102:AN$102,LTA!J$103:AN$103)</f>
        <v>101.29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1.97</v>
      </c>
      <c r="AB60" s="75">
        <f>-STOA!N60</f>
        <v>-161.30000000000001</v>
      </c>
      <c r="AC60">
        <f t="shared" si="0"/>
        <v>20.907113342264417</v>
      </c>
      <c r="AD60">
        <f t="shared" si="1"/>
        <v>1872.1678069623811</v>
      </c>
      <c r="AE60">
        <f>'IDT-1'!B60</f>
        <v>0</v>
      </c>
      <c r="AF60" s="24"/>
      <c r="AG60">
        <f t="shared" si="2"/>
        <v>1872.1678069623811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-79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10.473200126863304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139.38999999999999</v>
      </c>
      <c r="J61">
        <f>Bawana_RLNG!P61</f>
        <v>0</v>
      </c>
      <c r="K61">
        <f>Bawana_Spot!P61</f>
        <v>161.66283028072198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916.64510289105419</v>
      </c>
      <c r="P61" s="36">
        <v>118.11</v>
      </c>
      <c r="Q61" s="36">
        <v>28.86</v>
      </c>
      <c r="R61" s="38">
        <v>46.999999999999993</v>
      </c>
      <c r="S61" s="38">
        <v>0</v>
      </c>
      <c r="T61" s="37">
        <f>SUMPRODUCT(LTA!J61:AN61,LTA!J$101:AN$101,LTA!J$103:AN$103)</f>
        <v>558.04</v>
      </c>
      <c r="U61" s="37">
        <f>SUMPRODUCT(LTA!J61:AN61,LTA!J$102:AN$102,LTA!J$103:AN$103)</f>
        <v>100.96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1.97</v>
      </c>
      <c r="AB61" s="75">
        <f>-STOA!N61</f>
        <v>-161.30000000000001</v>
      </c>
      <c r="AC61">
        <f t="shared" si="0"/>
        <v>20.973570974222536</v>
      </c>
      <c r="AD61">
        <f t="shared" si="1"/>
        <v>1869.6089623244163</v>
      </c>
      <c r="AE61">
        <f>'IDT-1'!B61</f>
        <v>0</v>
      </c>
      <c r="AF61" s="24"/>
      <c r="AG61">
        <f t="shared" si="2"/>
        <v>1869.6089623244163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-84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10.473200126863304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139.38999999999999</v>
      </c>
      <c r="J62">
        <f>Bawana_RLNG!P62</f>
        <v>0</v>
      </c>
      <c r="K62">
        <f>Bawana_Spot!P62</f>
        <v>161.66283028072198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944.26024161365842</v>
      </c>
      <c r="P62" s="36">
        <v>118.11</v>
      </c>
      <c r="Q62" s="36">
        <v>28.86</v>
      </c>
      <c r="R62" s="38">
        <v>46.999999999999993</v>
      </c>
      <c r="S62" s="38">
        <v>0</v>
      </c>
      <c r="T62" s="37">
        <f>SUMPRODUCT(LTA!J62:AN62,LTA!J$101:AN$101,LTA!J$103:AN$103)</f>
        <v>544.89</v>
      </c>
      <c r="U62" s="37">
        <f>SUMPRODUCT(LTA!J62:AN62,LTA!J$102:AN$102,LTA!J$103:AN$103)</f>
        <v>109.79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1.97</v>
      </c>
      <c r="AB62" s="75">
        <f>-STOA!N62</f>
        <v>-161.30000000000001</v>
      </c>
      <c r="AC62">
        <f t="shared" si="0"/>
        <v>21.240715087636822</v>
      </c>
      <c r="AD62">
        <f t="shared" si="1"/>
        <v>1885.6369569336066</v>
      </c>
      <c r="AE62">
        <f>'IDT-1'!B62</f>
        <v>0</v>
      </c>
      <c r="AF62" s="24"/>
      <c r="AG62">
        <f t="shared" si="2"/>
        <v>1885.6369569336066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-91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10.473200126863304</v>
      </c>
      <c r="F63">
        <f>GT_Spot!P63</f>
        <v>0</v>
      </c>
      <c r="G63">
        <f>PPCL_NG!P63</f>
        <v>41.75</v>
      </c>
      <c r="H63">
        <f>PPCL_Spot!P63</f>
        <v>0</v>
      </c>
      <c r="I63">
        <f>Bawana_NG!P63</f>
        <v>139.38999999999999</v>
      </c>
      <c r="J63">
        <f>Bawana_RLNG!P63</f>
        <v>0</v>
      </c>
      <c r="K63">
        <f>Bawana_Spot!P63</f>
        <v>180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945.07184845436245</v>
      </c>
      <c r="P63" s="36">
        <v>118.11</v>
      </c>
      <c r="Q63" s="36">
        <v>28.86</v>
      </c>
      <c r="R63" s="38">
        <v>46.999999999999993</v>
      </c>
      <c r="S63" s="38">
        <v>0</v>
      </c>
      <c r="T63" s="37">
        <f>SUMPRODUCT(LTA!J63:AN63,LTA!J$101:AN$101,LTA!J$103:AN$103)</f>
        <v>521.49</v>
      </c>
      <c r="U63" s="37">
        <f>SUMPRODUCT(LTA!J63:AN63,LTA!J$102:AN$102,LTA!J$103:AN$103)</f>
        <v>110.17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1.97</v>
      </c>
      <c r="AB63" s="75">
        <f>-STOA!N63</f>
        <v>-161.30000000000001</v>
      </c>
      <c r="AC63">
        <f t="shared" si="0"/>
        <v>20.613651904899772</v>
      </c>
      <c r="AD63">
        <f t="shared" si="1"/>
        <v>1947.5927966763256</v>
      </c>
      <c r="AE63">
        <f>'IDT-1'!B63</f>
        <v>0</v>
      </c>
      <c r="AF63" s="24"/>
      <c r="AG63">
        <f t="shared" si="2"/>
        <v>1947.5927966763256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-25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10.473200126863304</v>
      </c>
      <c r="F64">
        <f>GT_Spot!P64</f>
        <v>0</v>
      </c>
      <c r="G64">
        <f>PPCL_NG!P64</f>
        <v>41.75</v>
      </c>
      <c r="H64">
        <f>PPCL_Spot!P64</f>
        <v>0</v>
      </c>
      <c r="I64">
        <f>Bawana_NG!P64</f>
        <v>139.38999999999999</v>
      </c>
      <c r="J64">
        <f>Bawana_RLNG!P64</f>
        <v>0</v>
      </c>
      <c r="K64">
        <f>Bawana_Spot!P64</f>
        <v>205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929.96036720235202</v>
      </c>
      <c r="P64" s="36">
        <v>118.11</v>
      </c>
      <c r="Q64" s="36">
        <v>28.86</v>
      </c>
      <c r="R64" s="38">
        <v>46.999999999999993</v>
      </c>
      <c r="S64" s="38">
        <v>0</v>
      </c>
      <c r="T64" s="37">
        <f>SUMPRODUCT(LTA!J64:AN64,LTA!J$101:AN$101,LTA!J$103:AN$103)</f>
        <v>489.56</v>
      </c>
      <c r="U64" s="37">
        <f>SUMPRODUCT(LTA!J64:AN64,LTA!J$102:AN$102,LTA!J$103:AN$103)</f>
        <v>108.11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1.97</v>
      </c>
      <c r="AB64" s="75">
        <f>-STOA!N64</f>
        <v>-161.30000000000001</v>
      </c>
      <c r="AC64">
        <f t="shared" si="0"/>
        <v>20.256165681827195</v>
      </c>
      <c r="AD64">
        <f t="shared" si="1"/>
        <v>1957.5488016473876</v>
      </c>
      <c r="AE64">
        <f>'IDT-1'!B64</f>
        <v>0</v>
      </c>
      <c r="AF64" s="24"/>
      <c r="AG64">
        <f t="shared" si="2"/>
        <v>1957.5488016473876</v>
      </c>
      <c r="AI64" s="34">
        <f>PXIL!H64</f>
        <v>0</v>
      </c>
      <c r="AJ64" s="34">
        <f>PXIL!N64</f>
        <v>0</v>
      </c>
      <c r="AK64" s="34">
        <f>RTM_IEX!H64</f>
        <v>8.6999999999999993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10.473200126863304</v>
      </c>
      <c r="F65">
        <f>GT_Spot!P65</f>
        <v>0</v>
      </c>
      <c r="G65">
        <f>PPCL_NG!P65</f>
        <v>41.75</v>
      </c>
      <c r="H65">
        <f>PPCL_Spot!P65</f>
        <v>0</v>
      </c>
      <c r="I65">
        <f>Bawana_NG!P65</f>
        <v>139.38999999999999</v>
      </c>
      <c r="J65">
        <f>Bawana_RLNG!P65</f>
        <v>0</v>
      </c>
      <c r="K65">
        <f>Bawana_Spot!P65</f>
        <v>280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913.75281820740133</v>
      </c>
      <c r="P65" s="36">
        <v>118.11</v>
      </c>
      <c r="Q65" s="36">
        <v>28.86</v>
      </c>
      <c r="R65" s="38">
        <v>46.999999999999993</v>
      </c>
      <c r="S65" s="38">
        <v>0</v>
      </c>
      <c r="T65" s="37">
        <f>SUMPRODUCT(LTA!J65:AN65,LTA!J$101:AN$101,LTA!J$103:AN$103)</f>
        <v>449.2</v>
      </c>
      <c r="U65" s="37">
        <f>SUMPRODUCT(LTA!J65:AN65,LTA!J$102:AN$102,LTA!J$103:AN$103)</f>
        <v>107.16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1.97</v>
      </c>
      <c r="AB65" s="75">
        <f>-STOA!N65</f>
        <v>-161.30000000000001</v>
      </c>
      <c r="AC65">
        <f t="shared" si="0"/>
        <v>20.333451250671629</v>
      </c>
      <c r="AD65">
        <f t="shared" si="1"/>
        <v>1966.2539670835924</v>
      </c>
      <c r="AE65">
        <f>'IDT-1'!B65</f>
        <v>0</v>
      </c>
      <c r="AF65" s="24"/>
      <c r="AG65">
        <f t="shared" si="2"/>
        <v>1966.2539670835924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10.473200126863304</v>
      </c>
      <c r="F66">
        <f>GT_Spot!P66</f>
        <v>0</v>
      </c>
      <c r="G66">
        <f>PPCL_NG!P66</f>
        <v>41.75</v>
      </c>
      <c r="H66">
        <f>PPCL_Spot!P66</f>
        <v>0</v>
      </c>
      <c r="I66">
        <f>Bawana_NG!P66</f>
        <v>139.38999999999999</v>
      </c>
      <c r="J66">
        <f>Bawana_RLNG!P66</f>
        <v>0</v>
      </c>
      <c r="K66">
        <f>Bawana_Spot!P66</f>
        <v>330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913.75281820740133</v>
      </c>
      <c r="P66" s="36">
        <v>118.11</v>
      </c>
      <c r="Q66" s="36">
        <v>28.86</v>
      </c>
      <c r="R66" s="38">
        <v>46.999999999999993</v>
      </c>
      <c r="S66" s="38">
        <v>0</v>
      </c>
      <c r="T66" s="37">
        <f>SUMPRODUCT(LTA!J66:AN66,LTA!J$101:AN$101,LTA!J$103:AN$103)</f>
        <v>409.63</v>
      </c>
      <c r="U66" s="37">
        <f>SUMPRODUCT(LTA!J66:AN66,LTA!J$102:AN$102,LTA!J$103:AN$103)</f>
        <v>106.17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1.97</v>
      </c>
      <c r="AB66" s="75">
        <f>-STOA!N66</f>
        <v>-161.30000000000001</v>
      </c>
      <c r="AC66">
        <f t="shared" si="0"/>
        <v>20.665110821293101</v>
      </c>
      <c r="AD66">
        <f t="shared" si="1"/>
        <v>1947.362307512971</v>
      </c>
      <c r="AE66">
        <f>'IDT-1'!B66</f>
        <v>0</v>
      </c>
      <c r="AF66" s="24"/>
      <c r="AG66">
        <f t="shared" si="2"/>
        <v>1947.362307512971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-28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10.473200126863304</v>
      </c>
      <c r="F67">
        <f>GT_Spot!P67</f>
        <v>0</v>
      </c>
      <c r="G67">
        <f>PPCL_NG!P67</f>
        <v>41.75</v>
      </c>
      <c r="H67">
        <f>PPCL_Spot!P67</f>
        <v>0</v>
      </c>
      <c r="I67">
        <f>Bawana_NG!P67</f>
        <v>107.39</v>
      </c>
      <c r="J67">
        <f>Bawana_RLNG!P67</f>
        <v>0</v>
      </c>
      <c r="K67">
        <f>Bawana_Spot!P67</f>
        <v>330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988.85797125502097</v>
      </c>
      <c r="P67" s="36">
        <v>118.11</v>
      </c>
      <c r="Q67" s="36">
        <v>28.86</v>
      </c>
      <c r="R67" s="38">
        <v>46.999999999999993</v>
      </c>
      <c r="S67" s="38">
        <v>0</v>
      </c>
      <c r="T67" s="37">
        <f>SUMPRODUCT(LTA!J67:AN67,LTA!J$101:AN$101,LTA!J$103:AN$103)</f>
        <v>369.09</v>
      </c>
      <c r="U67" s="37">
        <f>SUMPRODUCT(LTA!J67:AN67,LTA!J$102:AN$102,LTA!J$103:AN$103)</f>
        <v>105.01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1.87</v>
      </c>
      <c r="AB67" s="75">
        <f>-STOA!N67</f>
        <v>-161.30000000000001</v>
      </c>
      <c r="AC67">
        <f t="shared" si="0"/>
        <v>20.68547429563435</v>
      </c>
      <c r="AD67">
        <f t="shared" si="1"/>
        <v>1947.6470970862499</v>
      </c>
      <c r="AE67">
        <f>'IDT-1'!B67</f>
        <v>0</v>
      </c>
      <c r="AF67" s="24"/>
      <c r="AG67">
        <f t="shared" si="2"/>
        <v>1947.6470970862499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-29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10.473200126863304</v>
      </c>
      <c r="F68">
        <f>GT_Spot!P68</f>
        <v>0</v>
      </c>
      <c r="G68">
        <f>PPCL_NG!P68</f>
        <v>41.75</v>
      </c>
      <c r="H68">
        <f>PPCL_Spot!P68</f>
        <v>0</v>
      </c>
      <c r="I68">
        <f>Bawana_NG!P68</f>
        <v>107.39</v>
      </c>
      <c r="J68">
        <f>Bawana_RLNG!P68</f>
        <v>0</v>
      </c>
      <c r="K68">
        <f>Bawana_Spot!P68</f>
        <v>330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988.85802039026339</v>
      </c>
      <c r="P68" s="36">
        <v>118.11</v>
      </c>
      <c r="Q68" s="36">
        <v>28.86</v>
      </c>
      <c r="R68" s="38">
        <v>46.999999999999993</v>
      </c>
      <c r="S68" s="38">
        <v>0</v>
      </c>
      <c r="T68" s="37">
        <f>SUMPRODUCT(LTA!J68:AN68,LTA!J$101:AN$101,LTA!J$103:AN$103)</f>
        <v>328.07</v>
      </c>
      <c r="U68" s="37">
        <f>SUMPRODUCT(LTA!J68:AN68,LTA!J$102:AN$102,LTA!J$103:AN$103)</f>
        <v>103.97000000000001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1.87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20.146662305102772</v>
      </c>
      <c r="AD68">
        <f t="shared" ref="AD68:AD98" si="4">SUM(B68:AB68,AI68:AR68)-AC68</f>
        <v>1925.1259582120235</v>
      </c>
      <c r="AE68">
        <f>'IDT-1'!B68</f>
        <v>19</v>
      </c>
      <c r="AF68" s="24"/>
      <c r="AG68">
        <f t="shared" ref="AG68:AG98" si="5">SUM(AD68:AF68)+AT68</f>
        <v>1944.1259582120235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10.473200126863304</v>
      </c>
      <c r="F69">
        <f>GT_Spot!P69</f>
        <v>0</v>
      </c>
      <c r="G69">
        <f>PPCL_NG!P69</f>
        <v>41.75</v>
      </c>
      <c r="H69">
        <f>PPCL_Spot!P69</f>
        <v>0</v>
      </c>
      <c r="I69">
        <f>Bawana_NG!P69</f>
        <v>107.24</v>
      </c>
      <c r="J69">
        <f>Bawana_RLNG!P69</f>
        <v>0</v>
      </c>
      <c r="K69">
        <f>Bawana_Spot!P69</f>
        <v>330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988.85802039026339</v>
      </c>
      <c r="P69" s="36">
        <v>118.11</v>
      </c>
      <c r="Q69" s="36">
        <v>28.86</v>
      </c>
      <c r="R69" s="38">
        <v>44.230000000000004</v>
      </c>
      <c r="S69" s="38">
        <v>0</v>
      </c>
      <c r="T69" s="37">
        <f>SUMPRODUCT(LTA!J69:AN69,LTA!J$101:AN$101,LTA!J$103:AN$103)</f>
        <v>282.62</v>
      </c>
      <c r="U69" s="37">
        <f>SUMPRODUCT(LTA!J69:AN69,LTA!J$102:AN$102,LTA!J$103:AN$103)</f>
        <v>103.46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1.87</v>
      </c>
      <c r="AB69" s="75">
        <f>-STOA!N69</f>
        <v>-161.30000000000001</v>
      </c>
      <c r="AC69">
        <f t="shared" si="3"/>
        <v>19.727265029880815</v>
      </c>
      <c r="AD69">
        <f t="shared" si="4"/>
        <v>1897.9753554872455</v>
      </c>
      <c r="AE69">
        <f>'IDT-1'!B69</f>
        <v>53</v>
      </c>
      <c r="AF69" s="24"/>
      <c r="AG69">
        <f t="shared" si="5"/>
        <v>1950.9753554872455</v>
      </c>
      <c r="AI69" s="34">
        <f>PXIL!H69</f>
        <v>0</v>
      </c>
      <c r="AJ69" s="34">
        <f>PXIL!N69</f>
        <v>0</v>
      </c>
      <c r="AK69" s="34">
        <f>RTM_IEX!H69</f>
        <v>11.31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10.473200126863304</v>
      </c>
      <c r="F70">
        <f>GT_Spot!P70</f>
        <v>0</v>
      </c>
      <c r="G70">
        <f>PPCL_NG!P70</f>
        <v>41.72</v>
      </c>
      <c r="H70">
        <f>PPCL_Spot!P70</f>
        <v>0</v>
      </c>
      <c r="I70">
        <f>Bawana_NG!P70</f>
        <v>107.24</v>
      </c>
      <c r="J70">
        <f>Bawana_RLNG!P70</f>
        <v>0</v>
      </c>
      <c r="K70">
        <f>Bawana_Spot!P70</f>
        <v>330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988.85802039026339</v>
      </c>
      <c r="P70" s="36">
        <v>118.11</v>
      </c>
      <c r="Q70" s="36">
        <v>28.86</v>
      </c>
      <c r="R70" s="38">
        <v>34.72</v>
      </c>
      <c r="S70" s="38">
        <v>0</v>
      </c>
      <c r="T70" s="37">
        <f>SUMPRODUCT(LTA!J70:AN70,LTA!J$101:AN$101,LTA!J$103:AN$103)</f>
        <v>233.78000000000003</v>
      </c>
      <c r="U70" s="37">
        <f>SUMPRODUCT(LTA!J70:AN70,LTA!J$102:AN$102,LTA!J$103:AN$103)</f>
        <v>103.68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1.87</v>
      </c>
      <c r="AB70" s="75">
        <f>-STOA!N70</f>
        <v>-161.30000000000001</v>
      </c>
      <c r="AC70">
        <f t="shared" si="3"/>
        <v>19.476201029880819</v>
      </c>
      <c r="AD70">
        <f t="shared" si="4"/>
        <v>1869.696419487246</v>
      </c>
      <c r="AE70">
        <f>'IDT-1'!B70</f>
        <v>80</v>
      </c>
      <c r="AF70" s="24"/>
      <c r="AG70">
        <f t="shared" si="5"/>
        <v>1949.696419487246</v>
      </c>
      <c r="AI70" s="34">
        <f>PXIL!H70</f>
        <v>0</v>
      </c>
      <c r="AJ70" s="34">
        <f>PXIL!N70</f>
        <v>0</v>
      </c>
      <c r="AK70" s="34">
        <f>RTM_IEX!H70</f>
        <v>40.94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10.473200126863304</v>
      </c>
      <c r="F71">
        <f>GT_Spot!P71</f>
        <v>0</v>
      </c>
      <c r="G71">
        <f>PPCL_NG!P71</f>
        <v>41.72</v>
      </c>
      <c r="H71">
        <f>PPCL_Spot!P71</f>
        <v>0</v>
      </c>
      <c r="I71">
        <f>Bawana_NG!P71</f>
        <v>107.24</v>
      </c>
      <c r="J71">
        <f>Bawana_RLNG!P71</f>
        <v>0</v>
      </c>
      <c r="K71">
        <f>Bawana_Spot!P71</f>
        <v>330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1007.5950163834974</v>
      </c>
      <c r="P71" s="36">
        <v>118.11</v>
      </c>
      <c r="Q71" s="36">
        <v>32.21</v>
      </c>
      <c r="R71" s="38">
        <v>18.07</v>
      </c>
      <c r="S71" s="38">
        <v>0</v>
      </c>
      <c r="T71" s="37">
        <f>SUMPRODUCT(LTA!J71:AN71,LTA!J$101:AN$101,LTA!J$103:AN$103)</f>
        <v>187</v>
      </c>
      <c r="U71" s="37">
        <f>SUMPRODUCT(LTA!J71:AN71,LTA!J$102:AN$102,LTA!J$103:AN$103)</f>
        <v>105.16000000000001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17.04</v>
      </c>
      <c r="Z71" s="34">
        <f>IEX!N71</f>
        <v>0</v>
      </c>
      <c r="AA71" s="75">
        <f>STOA!H71</f>
        <v>1.77</v>
      </c>
      <c r="AB71" s="75">
        <f>-STOA!N71</f>
        <v>-161.30000000000001</v>
      </c>
      <c r="AC71">
        <f t="shared" si="3"/>
        <v>19.082891017542991</v>
      </c>
      <c r="AD71">
        <f t="shared" si="4"/>
        <v>1787.2267254928176</v>
      </c>
      <c r="AE71">
        <f>'IDT-1'!B71</f>
        <v>148.14100000000002</v>
      </c>
      <c r="AF71" s="24"/>
      <c r="AG71">
        <f t="shared" si="5"/>
        <v>1935.3677254928177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-19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10.473200126863304</v>
      </c>
      <c r="F72">
        <f>GT_Spot!P72</f>
        <v>0</v>
      </c>
      <c r="G72">
        <f>PPCL_NG!P72</f>
        <v>41.23</v>
      </c>
      <c r="H72">
        <f>PPCL_Spot!P72</f>
        <v>0</v>
      </c>
      <c r="I72">
        <f>Bawana_NG!P72</f>
        <v>107.24</v>
      </c>
      <c r="J72">
        <f>Bawana_RLNG!P72</f>
        <v>0</v>
      </c>
      <c r="K72">
        <f>Bawana_Spot!P72</f>
        <v>330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1011.463482534595</v>
      </c>
      <c r="P72" s="36">
        <v>118.11</v>
      </c>
      <c r="Q72" s="36">
        <v>32.21</v>
      </c>
      <c r="R72" s="38">
        <v>9.2799999999999994</v>
      </c>
      <c r="S72" s="38">
        <v>0</v>
      </c>
      <c r="T72" s="37">
        <f>SUMPRODUCT(LTA!J72:AN72,LTA!J$101:AN$101,LTA!J$103:AN$103)</f>
        <v>144.59</v>
      </c>
      <c r="U72" s="37">
        <f>SUMPRODUCT(LTA!J72:AN72,LTA!J$102:AN$102,LTA!J$103:AN$103)</f>
        <v>104.69000000000001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83.05</v>
      </c>
      <c r="Z72" s="34">
        <f>IEX!N72</f>
        <v>0</v>
      </c>
      <c r="AA72" s="75">
        <f>STOA!H72</f>
        <v>1.77</v>
      </c>
      <c r="AB72" s="75">
        <f>-STOA!N72</f>
        <v>-161.30000000000001</v>
      </c>
      <c r="AC72">
        <f t="shared" si="3"/>
        <v>19.070129096750936</v>
      </c>
      <c r="AD72">
        <f t="shared" si="4"/>
        <v>1823.9579535647074</v>
      </c>
      <c r="AE72">
        <f>'IDT-1'!B72</f>
        <v>112.706</v>
      </c>
      <c r="AF72" s="24"/>
      <c r="AG72">
        <f t="shared" si="5"/>
        <v>1936.6639535647073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10.473200126863304</v>
      </c>
      <c r="F73">
        <f>GT_Spot!P73</f>
        <v>0</v>
      </c>
      <c r="G73">
        <f>PPCL_NG!P73</f>
        <v>41.23</v>
      </c>
      <c r="H73">
        <f>PPCL_Spot!P73</f>
        <v>0</v>
      </c>
      <c r="I73">
        <f>Bawana_NG!P73</f>
        <v>107.24</v>
      </c>
      <c r="J73">
        <f>Bawana_RLNG!P73</f>
        <v>0</v>
      </c>
      <c r="K73">
        <f>Bawana_Spot!P73</f>
        <v>330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1026.6925919109403</v>
      </c>
      <c r="P73" s="36">
        <v>118.11</v>
      </c>
      <c r="Q73" s="36">
        <v>32.21</v>
      </c>
      <c r="R73" s="38">
        <v>4.37</v>
      </c>
      <c r="S73" s="38">
        <v>0</v>
      </c>
      <c r="T73" s="37">
        <f>SUMPRODUCT(LTA!J73:AN73,LTA!J$101:AN$101,LTA!J$103:AN$103)</f>
        <v>105.86</v>
      </c>
      <c r="U73" s="37">
        <f>SUMPRODUCT(LTA!J73:AN73,LTA!J$102:AN$102,LTA!J$103:AN$103)</f>
        <v>95.31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61.98</v>
      </c>
      <c r="Z73" s="34">
        <f>IEX!N73</f>
        <v>0</v>
      </c>
      <c r="AA73" s="75">
        <f>STOA!H73</f>
        <v>1.77</v>
      </c>
      <c r="AB73" s="75">
        <f>-STOA!N73</f>
        <v>-161.30000000000001</v>
      </c>
      <c r="AC73">
        <f t="shared" si="3"/>
        <v>20.474739971127182</v>
      </c>
      <c r="AD73">
        <f t="shared" si="4"/>
        <v>1813.422452066676</v>
      </c>
      <c r="AE73">
        <f>'IDT-1'!B73</f>
        <v>112.664</v>
      </c>
      <c r="AF73" s="24"/>
      <c r="AG73">
        <f t="shared" si="5"/>
        <v>1926.086452066676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-84</v>
      </c>
      <c r="AM73" s="34">
        <f>RTM_PXI!H73</f>
        <v>0</v>
      </c>
      <c r="AN73" s="34">
        <f>RTM_PXI!N73</f>
        <v>0</v>
      </c>
      <c r="AO73" s="149">
        <f>GDAM_IEX!H73</f>
        <v>133.72999999999999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10.473200126863304</v>
      </c>
      <c r="F74">
        <f>GT_Spot!P74</f>
        <v>0</v>
      </c>
      <c r="G74">
        <f>PPCL_NG!P74</f>
        <v>41.23</v>
      </c>
      <c r="H74">
        <f>PPCL_Spot!P74</f>
        <v>0</v>
      </c>
      <c r="I74">
        <f>Bawana_NG!P74</f>
        <v>107.24</v>
      </c>
      <c r="J74">
        <f>Bawana_RLNG!P74</f>
        <v>0</v>
      </c>
      <c r="K74">
        <f>Bawana_Spot!P74</f>
        <v>330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1052.9491101585404</v>
      </c>
      <c r="P74" s="36">
        <v>118.11</v>
      </c>
      <c r="Q74" s="36">
        <v>32.21</v>
      </c>
      <c r="R74" s="38">
        <v>1.35</v>
      </c>
      <c r="S74" s="38">
        <v>0</v>
      </c>
      <c r="T74" s="37">
        <f>SUMPRODUCT(LTA!J74:AN74,LTA!J$101:AN$101,LTA!J$103:AN$103)</f>
        <v>74.569999999999993</v>
      </c>
      <c r="U74" s="37">
        <f>SUMPRODUCT(LTA!J74:AN74,LTA!J$102:AN$102,LTA!J$103:AN$103)</f>
        <v>92.42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107</v>
      </c>
      <c r="Z74" s="34">
        <f>IEX!N74</f>
        <v>0</v>
      </c>
      <c r="AA74" s="75">
        <f>STOA!H74</f>
        <v>1.77</v>
      </c>
      <c r="AB74" s="75">
        <f>-STOA!N74</f>
        <v>-161.30000000000001</v>
      </c>
      <c r="AC74">
        <f t="shared" si="3"/>
        <v>20.757404821617282</v>
      </c>
      <c r="AD74">
        <f t="shared" si="4"/>
        <v>1853.2963054637862</v>
      </c>
      <c r="AE74">
        <f>'IDT-1'!B74</f>
        <v>81.843999999999994</v>
      </c>
      <c r="AF74" s="24"/>
      <c r="AG74">
        <f t="shared" si="5"/>
        <v>1935.1403054637863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-80</v>
      </c>
      <c r="AM74" s="34">
        <f>RTM_PXI!H74</f>
        <v>0</v>
      </c>
      <c r="AN74" s="34">
        <f>RTM_PXI!N74</f>
        <v>0</v>
      </c>
      <c r="AO74" s="149">
        <f>GDAM_IEX!H74</f>
        <v>135.81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11.4746387949585</v>
      </c>
      <c r="F75">
        <f>GT_Spot!P75</f>
        <v>0</v>
      </c>
      <c r="G75">
        <f>PPCL_NG!P75</f>
        <v>42.592802158036712</v>
      </c>
      <c r="H75">
        <f>PPCL_Spot!P75</f>
        <v>0</v>
      </c>
      <c r="I75">
        <f>Bawana_NG!P75</f>
        <v>107.24</v>
      </c>
      <c r="J75">
        <f>Bawana_RLNG!P75</f>
        <v>0</v>
      </c>
      <c r="K75">
        <f>Bawana_Spot!P75</f>
        <v>335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1080.2454228056761</v>
      </c>
      <c r="P75" s="36">
        <v>118.11</v>
      </c>
      <c r="Q75" s="36">
        <v>32.21</v>
      </c>
      <c r="R75" s="38">
        <v>0</v>
      </c>
      <c r="S75" s="38">
        <v>0</v>
      </c>
      <c r="T75" s="37">
        <f>SUMPRODUCT(LTA!J75:AN75,LTA!J$101:AN$101,LTA!J$103:AN$103)</f>
        <v>50</v>
      </c>
      <c r="U75" s="37">
        <f>SUMPRODUCT(LTA!J75:AN75,LTA!J$102:AN$102,LTA!J$103:AN$103)</f>
        <v>88.22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78.16</v>
      </c>
      <c r="Z75" s="34">
        <f>IEX!N75</f>
        <v>0</v>
      </c>
      <c r="AA75" s="75">
        <f>STOA!H75</f>
        <v>1.72</v>
      </c>
      <c r="AB75" s="75">
        <f>-STOA!N75</f>
        <v>0</v>
      </c>
      <c r="AC75">
        <f t="shared" si="3"/>
        <v>18.357562615507302</v>
      </c>
      <c r="AD75">
        <f t="shared" si="4"/>
        <v>1892.9567011431639</v>
      </c>
      <c r="AE75">
        <f>'IDT-1'!B75</f>
        <v>61.567999999999998</v>
      </c>
      <c r="AF75" s="24"/>
      <c r="AG75">
        <f t="shared" si="5"/>
        <v>1954.5247011431638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-87</v>
      </c>
      <c r="AM75" s="34">
        <f>RTM_PXI!H75</f>
        <v>0</v>
      </c>
      <c r="AN75" s="34">
        <f>RTM_PXI!N75</f>
        <v>0</v>
      </c>
      <c r="AO75" s="149">
        <f>GDAM_IEX!H75</f>
        <v>43.12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11.4746387949585</v>
      </c>
      <c r="F76">
        <f>GT_Spot!P76</f>
        <v>0</v>
      </c>
      <c r="G76">
        <f>PPCL_NG!P76</f>
        <v>42.592802158036712</v>
      </c>
      <c r="H76">
        <f>PPCL_Spot!P76</f>
        <v>0</v>
      </c>
      <c r="I76">
        <f>Bawana_NG!P76</f>
        <v>107.24</v>
      </c>
      <c r="J76">
        <f>Bawana_RLNG!P76</f>
        <v>0</v>
      </c>
      <c r="K76">
        <f>Bawana_Spot!P76</f>
        <v>335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1140.5623349153223</v>
      </c>
      <c r="P76" s="36">
        <v>118.11</v>
      </c>
      <c r="Q76" s="36">
        <v>32.21</v>
      </c>
      <c r="R76" s="38">
        <v>0</v>
      </c>
      <c r="S76" s="38">
        <v>0</v>
      </c>
      <c r="T76" s="37">
        <f>SUMPRODUCT(LTA!J76:AN76,LTA!J$101:AN$101,LTA!J$103:AN$103)</f>
        <v>38.870000000000005</v>
      </c>
      <c r="U76" s="37">
        <f>SUMPRODUCT(LTA!J76:AN76,LTA!J$102:AN$102,LTA!J$103:AN$103)</f>
        <v>83.29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67.69</v>
      </c>
      <c r="Z76" s="34">
        <f>IEX!N76</f>
        <v>0</v>
      </c>
      <c r="AA76" s="75">
        <f>STOA!H76</f>
        <v>1.72</v>
      </c>
      <c r="AB76" s="75">
        <f>-STOA!N76</f>
        <v>0</v>
      </c>
      <c r="AC76">
        <f t="shared" si="3"/>
        <v>18.429668381539496</v>
      </c>
      <c r="AD76">
        <f t="shared" si="4"/>
        <v>1949.2915074867781</v>
      </c>
      <c r="AE76">
        <f>'IDT-1'!B76</f>
        <v>62.173999999999999</v>
      </c>
      <c r="AF76" s="24"/>
      <c r="AG76">
        <f t="shared" si="5"/>
        <v>2011.4655074867781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-63</v>
      </c>
      <c r="AM76" s="34">
        <f>RTM_PXI!H76</f>
        <v>0</v>
      </c>
      <c r="AN76" s="34">
        <f>RTM_PXI!N76</f>
        <v>0</v>
      </c>
      <c r="AO76" s="149">
        <f>GDAM_IEX!H76</f>
        <v>41.74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11.4746387949585</v>
      </c>
      <c r="F77">
        <f>GT_Spot!P77</f>
        <v>0</v>
      </c>
      <c r="G77">
        <f>PPCL_NG!P77</f>
        <v>42.592802158036712</v>
      </c>
      <c r="H77">
        <f>PPCL_Spot!P77</f>
        <v>0</v>
      </c>
      <c r="I77">
        <f>Bawana_NG!P77</f>
        <v>107.24</v>
      </c>
      <c r="J77">
        <f>Bawana_RLNG!P77</f>
        <v>0</v>
      </c>
      <c r="K77">
        <f>Bawana_Spot!P77</f>
        <v>335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1205.0890050062312</v>
      </c>
      <c r="P77" s="36">
        <v>118.11</v>
      </c>
      <c r="Q77" s="36">
        <v>32.21</v>
      </c>
      <c r="R77" s="38">
        <v>0</v>
      </c>
      <c r="S77" s="38">
        <v>0</v>
      </c>
      <c r="T77" s="37">
        <f>SUMPRODUCT(LTA!J77:AN77,LTA!J$101:AN$101,LTA!J$103:AN$103)</f>
        <v>41.38</v>
      </c>
      <c r="U77" s="37">
        <f>SUMPRODUCT(LTA!J77:AN77,LTA!J$102:AN$102,LTA!J$103:AN$103)</f>
        <v>83.81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61.53</v>
      </c>
      <c r="Z77" s="34">
        <f>IEX!N77</f>
        <v>0</v>
      </c>
      <c r="AA77" s="75">
        <f>STOA!H77</f>
        <v>1.72</v>
      </c>
      <c r="AB77" s="75">
        <f>-STOA!N77</f>
        <v>0</v>
      </c>
      <c r="AC77">
        <f t="shared" si="3"/>
        <v>19.054222736128036</v>
      </c>
      <c r="AD77">
        <f t="shared" si="4"/>
        <v>1993.5236232230984</v>
      </c>
      <c r="AE77">
        <f>'IDT-1'!B77</f>
        <v>64.650999999999996</v>
      </c>
      <c r="AF77" s="24"/>
      <c r="AG77">
        <f t="shared" si="5"/>
        <v>2058.1746232230985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-76</v>
      </c>
      <c r="AM77" s="34">
        <f>RTM_PXI!H77</f>
        <v>0</v>
      </c>
      <c r="AN77" s="34">
        <f>RTM_PXI!N77</f>
        <v>0</v>
      </c>
      <c r="AO77" s="149">
        <f>GDAM_IEX!H77</f>
        <v>38.200000000000003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11.4746387949585</v>
      </c>
      <c r="F78">
        <f>GT_Spot!P78</f>
        <v>0</v>
      </c>
      <c r="G78">
        <f>PPCL_NG!P78</f>
        <v>41.752154747022828</v>
      </c>
      <c r="H78">
        <f>PPCL_Spot!P78</f>
        <v>0</v>
      </c>
      <c r="I78">
        <f>Bawana_NG!P78</f>
        <v>107.24</v>
      </c>
      <c r="J78">
        <f>Bawana_RLNG!P78</f>
        <v>0</v>
      </c>
      <c r="K78">
        <f>Bawana_Spot!P78</f>
        <v>335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1227.6600505763313</v>
      </c>
      <c r="P78" s="36">
        <v>118.11</v>
      </c>
      <c r="Q78" s="36">
        <v>32.21</v>
      </c>
      <c r="R78" s="38">
        <v>0</v>
      </c>
      <c r="S78" s="38">
        <v>0</v>
      </c>
      <c r="T78" s="37">
        <f>SUMPRODUCT(LTA!J78:AN78,LTA!J$101:AN$101,LTA!J$103:AN$103)</f>
        <v>38.590000000000003</v>
      </c>
      <c r="U78" s="37">
        <f>SUMPRODUCT(LTA!J78:AN78,LTA!J$102:AN$102,LTA!J$103:AN$103)</f>
        <v>79.839999999999989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38.76</v>
      </c>
      <c r="Z78" s="34">
        <f>IEX!N78</f>
        <v>0</v>
      </c>
      <c r="AA78" s="75">
        <f>STOA!H78</f>
        <v>1.72</v>
      </c>
      <c r="AB78" s="75">
        <f>-STOA!N78</f>
        <v>0</v>
      </c>
      <c r="AC78">
        <f t="shared" si="3"/>
        <v>19.333259253648738</v>
      </c>
      <c r="AD78">
        <f t="shared" si="4"/>
        <v>1914.4649848646636</v>
      </c>
      <c r="AE78">
        <f>'IDT-1'!B78</f>
        <v>129.81800000000001</v>
      </c>
      <c r="AF78" s="24"/>
      <c r="AG78">
        <f t="shared" si="5"/>
        <v>2044.2829848646636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-131</v>
      </c>
      <c r="AM78" s="34">
        <f>RTM_PXI!H78</f>
        <v>0</v>
      </c>
      <c r="AN78" s="34">
        <f>RTM_PXI!N78</f>
        <v>0</v>
      </c>
      <c r="AO78" s="149">
        <f>GDAM_IEX!H78</f>
        <v>22.22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11.4746387949585</v>
      </c>
      <c r="F79">
        <f>GT_Spot!P79</f>
        <v>0</v>
      </c>
      <c r="G79">
        <f>PPCL_NG!P79</f>
        <v>41.23</v>
      </c>
      <c r="H79">
        <f>PPCL_Spot!P79</f>
        <v>0</v>
      </c>
      <c r="I79">
        <f>Bawana_NG!P79</f>
        <v>107.24</v>
      </c>
      <c r="J79">
        <f>Bawana_RLNG!P79</f>
        <v>0</v>
      </c>
      <c r="K79">
        <f>Bawana_Spot!P79</f>
        <v>340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1199.682792056459</v>
      </c>
      <c r="P79" s="36">
        <v>118.11</v>
      </c>
      <c r="Q79" s="36">
        <v>32.21</v>
      </c>
      <c r="R79" s="38">
        <v>0</v>
      </c>
      <c r="S79" s="38">
        <v>0</v>
      </c>
      <c r="T79" s="37">
        <f>SUMPRODUCT(LTA!J79:AN79,LTA!J$101:AN$101,LTA!J$103:AN$103)</f>
        <v>37.67</v>
      </c>
      <c r="U79" s="37">
        <f>SUMPRODUCT(LTA!J79:AN79,LTA!J$102:AN$102,LTA!J$103:AN$103)</f>
        <v>75.09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15.79</v>
      </c>
      <c r="Z79" s="34">
        <f>IEX!N79</f>
        <v>0</v>
      </c>
      <c r="AA79" s="75">
        <f>STOA!H79</f>
        <v>1.72</v>
      </c>
      <c r="AB79" s="75">
        <f>-STOA!N79</f>
        <v>0</v>
      </c>
      <c r="AC79">
        <f t="shared" si="3"/>
        <v>18.41417693344566</v>
      </c>
      <c r="AD79">
        <f t="shared" si="4"/>
        <v>1897.3246539179718</v>
      </c>
      <c r="AE79">
        <f>'IDT-1'!B79</f>
        <v>141.137</v>
      </c>
      <c r="AF79" s="24"/>
      <c r="AG79">
        <f t="shared" si="5"/>
        <v>2038.4616539179717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-88</v>
      </c>
      <c r="AM79" s="34">
        <f>RTM_PXI!H79</f>
        <v>0</v>
      </c>
      <c r="AN79" s="34">
        <f>RTM_PXI!N79</f>
        <v>0</v>
      </c>
      <c r="AO79" s="149">
        <f>GDAM_IEX!H79</f>
        <v>13.3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12.475991649269311</v>
      </c>
      <c r="F80">
        <f>GT_Spot!P80</f>
        <v>0</v>
      </c>
      <c r="G80">
        <f>PPCL_NG!P80</f>
        <v>41.23</v>
      </c>
      <c r="H80">
        <f>PPCL_Spot!P80</f>
        <v>0</v>
      </c>
      <c r="I80">
        <f>Bawana_NG!P80</f>
        <v>107.24</v>
      </c>
      <c r="J80">
        <f>Bawana_RLNG!P80</f>
        <v>0</v>
      </c>
      <c r="K80">
        <f>Bawana_Spot!P80</f>
        <v>340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1180.9383798611816</v>
      </c>
      <c r="P80" s="36">
        <v>118.11</v>
      </c>
      <c r="Q80" s="36">
        <v>32.21</v>
      </c>
      <c r="R80" s="38">
        <v>0</v>
      </c>
      <c r="S80" s="38">
        <v>0</v>
      </c>
      <c r="T80" s="37">
        <f>SUMPRODUCT(LTA!J80:AN80,LTA!J$101:AN$101,LTA!J$103:AN$103)</f>
        <v>37.61</v>
      </c>
      <c r="U80" s="37">
        <f>SUMPRODUCT(LTA!J80:AN80,LTA!J$102:AN$102,LTA!J$103:AN$103)</f>
        <v>70.740000000000009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3.19</v>
      </c>
      <c r="Z80" s="34">
        <f>IEX!N80</f>
        <v>0</v>
      </c>
      <c r="AA80" s="75">
        <f>STOA!H80</f>
        <v>1.72</v>
      </c>
      <c r="AB80" s="75">
        <f>-STOA!N80</f>
        <v>0</v>
      </c>
      <c r="AC80">
        <f t="shared" si="3"/>
        <v>17.794348823190273</v>
      </c>
      <c r="AD80">
        <f t="shared" si="4"/>
        <v>1877.7314226872604</v>
      </c>
      <c r="AE80">
        <f>'IDT-1'!B80</f>
        <v>147.30699999999999</v>
      </c>
      <c r="AF80" s="24"/>
      <c r="AG80">
        <f t="shared" si="5"/>
        <v>2025.0384226872604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-63</v>
      </c>
      <c r="AM80" s="34">
        <f>RTM_PXI!H80</f>
        <v>0</v>
      </c>
      <c r="AN80" s="34">
        <f>RTM_PXI!N80</f>
        <v>0</v>
      </c>
      <c r="AO80" s="149">
        <f>GDAM_IEX!H80</f>
        <v>2.84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12.475991649269311</v>
      </c>
      <c r="F81">
        <f>GT_Spot!P81</f>
        <v>0</v>
      </c>
      <c r="G81">
        <f>PPCL_NG!P81</f>
        <v>41.23</v>
      </c>
      <c r="H81">
        <f>PPCL_Spot!P81</f>
        <v>0</v>
      </c>
      <c r="I81">
        <f>Bawana_NG!P81</f>
        <v>107.24</v>
      </c>
      <c r="J81">
        <f>Bawana_RLNG!P81</f>
        <v>0</v>
      </c>
      <c r="K81">
        <f>Bawana_Spot!P81</f>
        <v>340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1131.2660807831653</v>
      </c>
      <c r="P81" s="36">
        <v>118.11</v>
      </c>
      <c r="Q81" s="36">
        <v>32.21</v>
      </c>
      <c r="R81" s="38">
        <v>0</v>
      </c>
      <c r="S81" s="38">
        <v>0</v>
      </c>
      <c r="T81" s="37">
        <f>SUMPRODUCT(LTA!J81:AN81,LTA!J$101:AN$101,LTA!J$103:AN$103)</f>
        <v>37.489999999999995</v>
      </c>
      <c r="U81" s="37">
        <f>SUMPRODUCT(LTA!J81:AN81,LTA!J$102:AN$102,LTA!J$103:AN$103)</f>
        <v>68.03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3.52</v>
      </c>
      <c r="Z81" s="34">
        <f>IEX!N81</f>
        <v>0</v>
      </c>
      <c r="AA81" s="75">
        <f>STOA!H81</f>
        <v>1.72</v>
      </c>
      <c r="AB81" s="75">
        <f>-STOA!N81</f>
        <v>0</v>
      </c>
      <c r="AC81">
        <f t="shared" si="3"/>
        <v>16.791838557405423</v>
      </c>
      <c r="AD81">
        <f t="shared" si="4"/>
        <v>1891.3716338750291</v>
      </c>
      <c r="AE81">
        <f>'IDT-1'!B81</f>
        <v>161.86699999999999</v>
      </c>
      <c r="AF81" s="24"/>
      <c r="AG81">
        <f t="shared" si="5"/>
        <v>2053.2386338750293</v>
      </c>
      <c r="AI81" s="34">
        <f>PXIL!H81</f>
        <v>0</v>
      </c>
      <c r="AJ81" s="34">
        <f>PXIL!N81</f>
        <v>0</v>
      </c>
      <c r="AK81" s="34">
        <f>RTM_IEX!H81</f>
        <v>1.75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2.9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12.475991649269311</v>
      </c>
      <c r="F82">
        <f>GT_Spot!P82</f>
        <v>0</v>
      </c>
      <c r="G82">
        <f>PPCL_NG!P82</f>
        <v>39.732666621920927</v>
      </c>
      <c r="H82">
        <f>PPCL_Spot!P82</f>
        <v>0</v>
      </c>
      <c r="I82">
        <f>Bawana_NG!P82</f>
        <v>107.24</v>
      </c>
      <c r="J82">
        <f>Bawana_RLNG!P82</f>
        <v>0</v>
      </c>
      <c r="K82">
        <f>Bawana_Spot!P82</f>
        <v>340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1120.7950120351445</v>
      </c>
      <c r="P82" s="36">
        <v>118.11</v>
      </c>
      <c r="Q82" s="36">
        <v>32.21</v>
      </c>
      <c r="R82" s="38">
        <v>0</v>
      </c>
      <c r="S82" s="38">
        <v>0</v>
      </c>
      <c r="T82" s="37">
        <f>SUMPRODUCT(LTA!J82:AN82,LTA!J$101:AN$101,LTA!J$103:AN$103)</f>
        <v>37.340000000000003</v>
      </c>
      <c r="U82" s="37">
        <f>SUMPRODUCT(LTA!J82:AN82,LTA!J$102:AN$102,LTA!J$103:AN$103)</f>
        <v>66.960000000000008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1.72</v>
      </c>
      <c r="AB82" s="75">
        <f>-STOA!N82</f>
        <v>0</v>
      </c>
      <c r="AC82">
        <f t="shared" si="3"/>
        <v>16.628373258695746</v>
      </c>
      <c r="AD82">
        <f t="shared" si="4"/>
        <v>1872.9594970476389</v>
      </c>
      <c r="AE82">
        <f>'IDT-1'!B82</f>
        <v>161</v>
      </c>
      <c r="AF82" s="24"/>
      <c r="AG82">
        <f t="shared" si="5"/>
        <v>2033.9594970476389</v>
      </c>
      <c r="AI82" s="34">
        <f>PXIL!H82</f>
        <v>0</v>
      </c>
      <c r="AJ82" s="34">
        <f>PXIL!N82</f>
        <v>0</v>
      </c>
      <c r="AK82" s="34">
        <f>RTM_IEX!H82</f>
        <v>3.2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12.475991649269311</v>
      </c>
      <c r="F83">
        <f>GT_Spot!P83</f>
        <v>0</v>
      </c>
      <c r="G83">
        <f>PPCL_NG!P83</f>
        <v>39.732666621920927</v>
      </c>
      <c r="H83">
        <f>PPCL_Spot!P83</f>
        <v>0</v>
      </c>
      <c r="I83">
        <f>Bawana_NG!P83</f>
        <v>107.24</v>
      </c>
      <c r="J83">
        <f>Bawana_RLNG!P83</f>
        <v>0</v>
      </c>
      <c r="K83">
        <f>Bawana_Spot!P83</f>
        <v>340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1198.8281429460501</v>
      </c>
      <c r="P83" s="36">
        <v>118.11</v>
      </c>
      <c r="Q83" s="36">
        <v>32.21</v>
      </c>
      <c r="R83" s="38">
        <v>0</v>
      </c>
      <c r="S83" s="38">
        <v>0</v>
      </c>
      <c r="T83" s="37">
        <f>SUMPRODUCT(LTA!J83:AN83,LTA!J$101:AN$101,LTA!J$103:AN$103)</f>
        <v>32.35</v>
      </c>
      <c r="U83" s="37">
        <f>SUMPRODUCT(LTA!J83:AN83,LTA!J$102:AN$102,LTA!J$103:AN$103)</f>
        <v>66.39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1.72</v>
      </c>
      <c r="AB83" s="75">
        <f>-STOA!N83</f>
        <v>0</v>
      </c>
      <c r="AC83">
        <f t="shared" si="3"/>
        <v>17.530955018944159</v>
      </c>
      <c r="AD83">
        <f t="shared" si="4"/>
        <v>1908.330046198296</v>
      </c>
      <c r="AE83">
        <f>'IDT-1'!B83</f>
        <v>159</v>
      </c>
      <c r="AF83" s="24"/>
      <c r="AG83">
        <f t="shared" si="5"/>
        <v>2067.3300461982963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-33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12.475991649269311</v>
      </c>
      <c r="F84">
        <f>GT_Spot!P84</f>
        <v>0</v>
      </c>
      <c r="G84">
        <f>PPCL_NG!P84</f>
        <v>39.732666621920927</v>
      </c>
      <c r="H84">
        <f>PPCL_Spot!P84</f>
        <v>0</v>
      </c>
      <c r="I84">
        <f>Bawana_NG!P84</f>
        <v>107.24</v>
      </c>
      <c r="J84">
        <f>Bawana_RLNG!P84</f>
        <v>0</v>
      </c>
      <c r="K84">
        <f>Bawana_Spot!P84</f>
        <v>340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1186.3562175754905</v>
      </c>
      <c r="P84" s="36">
        <v>118.11</v>
      </c>
      <c r="Q84" s="36">
        <v>32.21</v>
      </c>
      <c r="R84" s="38">
        <v>0</v>
      </c>
      <c r="S84" s="38">
        <v>0</v>
      </c>
      <c r="T84" s="37">
        <f>SUMPRODUCT(LTA!J84:AN84,LTA!J$101:AN$101,LTA!J$103:AN$103)</f>
        <v>31.71</v>
      </c>
      <c r="U84" s="37">
        <f>SUMPRODUCT(LTA!J84:AN84,LTA!J$102:AN$102,LTA!J$103:AN$103)</f>
        <v>65.56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1.72</v>
      </c>
      <c r="AB84" s="75">
        <f>-STOA!N84</f>
        <v>0</v>
      </c>
      <c r="AC84">
        <f t="shared" si="3"/>
        <v>17.470412968338604</v>
      </c>
      <c r="AD84">
        <f t="shared" si="4"/>
        <v>1887.448662878342</v>
      </c>
      <c r="AE84">
        <f>'IDT-1'!B84</f>
        <v>174</v>
      </c>
      <c r="AF84" s="24"/>
      <c r="AG84">
        <f t="shared" si="5"/>
        <v>2061.448662878342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12.475991649269311</v>
      </c>
      <c r="F85">
        <f>GT_Spot!P85</f>
        <v>0</v>
      </c>
      <c r="G85">
        <f>PPCL_NG!P85</f>
        <v>39.732666621920927</v>
      </c>
      <c r="H85">
        <f>PPCL_Spot!P85</f>
        <v>0</v>
      </c>
      <c r="I85">
        <f>Bawana_NG!P85</f>
        <v>107.24</v>
      </c>
      <c r="J85">
        <f>Bawana_RLNG!P85</f>
        <v>0</v>
      </c>
      <c r="K85">
        <f>Bawana_Spot!P85</f>
        <v>340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1175.7794576509386</v>
      </c>
      <c r="P85" s="36">
        <v>118.11</v>
      </c>
      <c r="Q85" s="36">
        <v>32.21</v>
      </c>
      <c r="R85" s="38">
        <v>0</v>
      </c>
      <c r="S85" s="38">
        <v>0</v>
      </c>
      <c r="T85" s="37">
        <f>SUMPRODUCT(LTA!J85:AN85,LTA!J$101:AN$101,LTA!J$103:AN$103)</f>
        <v>30.74</v>
      </c>
      <c r="U85" s="37">
        <f>SUMPRODUCT(LTA!J85:AN85,LTA!J$102:AN$102,LTA!J$103:AN$103)</f>
        <v>64.03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1.72</v>
      </c>
      <c r="AB85" s="75">
        <f>-STOA!N85</f>
        <v>0</v>
      </c>
      <c r="AC85">
        <f t="shared" si="3"/>
        <v>17.488509393835479</v>
      </c>
      <c r="AD85">
        <f t="shared" si="4"/>
        <v>1859.3538065282933</v>
      </c>
      <c r="AE85">
        <f>'IDT-1'!B85</f>
        <v>223</v>
      </c>
      <c r="AF85" s="24"/>
      <c r="AG85">
        <f t="shared" si="5"/>
        <v>2082.3538065282933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-55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12.475991649269311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107.24</v>
      </c>
      <c r="J86">
        <f>Bawana_RLNG!P86</f>
        <v>0</v>
      </c>
      <c r="K86">
        <f>Bawana_Spot!P86</f>
        <v>340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1137.754184956266</v>
      </c>
      <c r="P86" s="36">
        <v>118.11</v>
      </c>
      <c r="Q86" s="36">
        <v>32.21</v>
      </c>
      <c r="R86" s="38">
        <v>0</v>
      </c>
      <c r="S86" s="38">
        <v>0</v>
      </c>
      <c r="T86" s="37">
        <f>SUMPRODUCT(LTA!J86:AN86,LTA!J$101:AN$101,LTA!J$103:AN$103)</f>
        <v>30.41</v>
      </c>
      <c r="U86" s="37">
        <f>SUMPRODUCT(LTA!J86:AN86,LTA!J$102:AN$102,LTA!J$103:AN$103)</f>
        <v>66.830000000000013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1.47</v>
      </c>
      <c r="Z86" s="34">
        <f>IEX!N86</f>
        <v>0</v>
      </c>
      <c r="AA86" s="75">
        <f>STOA!H86</f>
        <v>1.72</v>
      </c>
      <c r="AB86" s="75">
        <f>-STOA!N86</f>
        <v>0</v>
      </c>
      <c r="AC86">
        <f t="shared" si="3"/>
        <v>16.702614514128712</v>
      </c>
      <c r="AD86">
        <f t="shared" si="4"/>
        <v>1881.3217620914065</v>
      </c>
      <c r="AE86">
        <f>'IDT-1'!B86</f>
        <v>221.62799999999999</v>
      </c>
      <c r="AF86" s="24"/>
      <c r="AG86">
        <f t="shared" si="5"/>
        <v>2102.9497620914067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12.475991649269311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107.24</v>
      </c>
      <c r="J87">
        <f>Bawana_RLNG!P87</f>
        <v>0</v>
      </c>
      <c r="K87">
        <f>Bawana_Spot!P87</f>
        <v>345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1151.6519453160861</v>
      </c>
      <c r="P87" s="36">
        <v>118.11</v>
      </c>
      <c r="Q87" s="36">
        <v>32.21</v>
      </c>
      <c r="R87" s="38">
        <v>0</v>
      </c>
      <c r="S87" s="38">
        <v>0</v>
      </c>
      <c r="T87" s="37">
        <f>SUMPRODUCT(LTA!J87:AN87,LTA!J$101:AN$101,LTA!J$103:AN$103)</f>
        <v>35.239999999999995</v>
      </c>
      <c r="U87" s="37">
        <f>SUMPRODUCT(LTA!J87:AN87,LTA!J$102:AN$102,LTA!J$103:AN$103)</f>
        <v>66.990000000000009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24.21</v>
      </c>
      <c r="Z87" s="34">
        <f>IEX!N87</f>
        <v>0</v>
      </c>
      <c r="AA87" s="75">
        <f>STOA!H87</f>
        <v>1.72</v>
      </c>
      <c r="AB87" s="75">
        <f>-STOA!N87</f>
        <v>0</v>
      </c>
      <c r="AC87">
        <f t="shared" si="3"/>
        <v>17.112938805295126</v>
      </c>
      <c r="AD87">
        <f t="shared" si="4"/>
        <v>1927.5391981600603</v>
      </c>
      <c r="AE87">
        <f>'IDT-1'!B87</f>
        <v>208.43600000000001</v>
      </c>
      <c r="AF87" s="24"/>
      <c r="AG87">
        <f t="shared" si="5"/>
        <v>2135.9751981600602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12.475991649269311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107.24</v>
      </c>
      <c r="J88">
        <f>Bawana_RLNG!P88</f>
        <v>0</v>
      </c>
      <c r="K88">
        <f>Bawana_Spot!P88</f>
        <v>345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1159.1396278447933</v>
      </c>
      <c r="P88" s="36">
        <v>118.11</v>
      </c>
      <c r="Q88" s="36">
        <v>32.21</v>
      </c>
      <c r="R88" s="38">
        <v>0</v>
      </c>
      <c r="S88" s="38">
        <v>0</v>
      </c>
      <c r="T88" s="37">
        <f>SUMPRODUCT(LTA!J88:AN88,LTA!J$101:AN$101,LTA!J$103:AN$103)</f>
        <v>34.909999999999997</v>
      </c>
      <c r="U88" s="37">
        <f>SUMPRODUCT(LTA!J88:AN88,LTA!J$102:AN$102,LTA!J$103:AN$103)</f>
        <v>67.150000000000006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38.11</v>
      </c>
      <c r="Z88" s="34">
        <f>IEX!N88</f>
        <v>0</v>
      </c>
      <c r="AA88" s="75">
        <f>STOA!H88</f>
        <v>1.72</v>
      </c>
      <c r="AB88" s="75">
        <f>-STOA!N88</f>
        <v>0</v>
      </c>
      <c r="AC88">
        <f t="shared" si="3"/>
        <v>17.299654411547753</v>
      </c>
      <c r="AD88">
        <f t="shared" si="4"/>
        <v>1948.5701650825147</v>
      </c>
      <c r="AE88">
        <f>'IDT-1'!B88</f>
        <v>200.102</v>
      </c>
      <c r="AF88" s="24"/>
      <c r="AG88">
        <f t="shared" si="5"/>
        <v>2148.6721650825148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8.0951814396192745</v>
      </c>
      <c r="F89">
        <f>GT_Spot!P89</f>
        <v>0</v>
      </c>
      <c r="G89">
        <f>PPCL_NG!P89</f>
        <v>31.13</v>
      </c>
      <c r="H89">
        <f>PPCL_Spot!P89</f>
        <v>0</v>
      </c>
      <c r="I89">
        <f>Bawana_NG!P89</f>
        <v>107.24</v>
      </c>
      <c r="J89">
        <f>Bawana_RLNG!P89</f>
        <v>0</v>
      </c>
      <c r="K89">
        <f>Bawana_Spot!P89</f>
        <v>345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1254.4088434231169</v>
      </c>
      <c r="P89" s="36">
        <v>118.11</v>
      </c>
      <c r="Q89" s="36">
        <v>32.21</v>
      </c>
      <c r="R89" s="38">
        <v>0</v>
      </c>
      <c r="S89" s="38">
        <v>0</v>
      </c>
      <c r="T89" s="37">
        <f>SUMPRODUCT(LTA!J89:AN89,LTA!J$101:AN$101,LTA!J$103:AN$103)</f>
        <v>34.29</v>
      </c>
      <c r="U89" s="37">
        <f>SUMPRODUCT(LTA!J89:AN89,LTA!J$102:AN$102,LTA!J$103:AN$103)</f>
        <v>68.050000000000011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50.42</v>
      </c>
      <c r="Z89" s="34">
        <f>IEX!N89</f>
        <v>0</v>
      </c>
      <c r="AA89" s="75">
        <f>STOA!H89</f>
        <v>1.72</v>
      </c>
      <c r="AB89" s="75">
        <f>-STOA!N89</f>
        <v>0</v>
      </c>
      <c r="AC89">
        <f t="shared" si="3"/>
        <v>18.132208378792075</v>
      </c>
      <c r="AD89">
        <f t="shared" si="4"/>
        <v>2042.3460164839437</v>
      </c>
      <c r="AE89">
        <f>'IDT-1'!B89</f>
        <v>177.095</v>
      </c>
      <c r="AF89" s="24"/>
      <c r="AG89">
        <f t="shared" si="5"/>
        <v>2219.4410164839437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8.0951814396192745</v>
      </c>
      <c r="F90">
        <f>GT_Spot!P90</f>
        <v>0</v>
      </c>
      <c r="G90">
        <f>PPCL_NG!P90</f>
        <v>31.3</v>
      </c>
      <c r="H90">
        <f>PPCL_Spot!P90</f>
        <v>0</v>
      </c>
      <c r="I90">
        <f>Bawana_NG!P90</f>
        <v>107.24</v>
      </c>
      <c r="J90">
        <f>Bawana_RLNG!P90</f>
        <v>0</v>
      </c>
      <c r="K90">
        <f>Bawana_Spot!P90</f>
        <v>345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1285.2726929679943</v>
      </c>
      <c r="P90" s="36">
        <v>118.11</v>
      </c>
      <c r="Q90" s="36">
        <v>32.21</v>
      </c>
      <c r="R90" s="38">
        <v>0</v>
      </c>
      <c r="S90" s="38">
        <v>0</v>
      </c>
      <c r="T90" s="37">
        <f>SUMPRODUCT(LTA!J90:AN90,LTA!J$101:AN$101,LTA!J$103:AN$103)</f>
        <v>34.260000000000005</v>
      </c>
      <c r="U90" s="37">
        <f>SUMPRODUCT(LTA!J90:AN90,LTA!J$102:AN$102,LTA!J$103:AN$103)</f>
        <v>68.52000000000001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78.97</v>
      </c>
      <c r="Z90" s="34">
        <f>IEX!N90</f>
        <v>0</v>
      </c>
      <c r="AA90" s="75">
        <f>STOA!H90</f>
        <v>1.72</v>
      </c>
      <c r="AB90" s="75">
        <f>-STOA!N90</f>
        <v>0</v>
      </c>
      <c r="AC90">
        <f t="shared" si="3"/>
        <v>18.660418254786997</v>
      </c>
      <c r="AD90">
        <f t="shared" si="4"/>
        <v>2101.8416561528261</v>
      </c>
      <c r="AE90">
        <f>'IDT-1'!B90</f>
        <v>122.187</v>
      </c>
      <c r="AF90" s="24"/>
      <c r="AG90">
        <f t="shared" si="5"/>
        <v>2224.028656152826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8.0951814396192745</v>
      </c>
      <c r="F91">
        <f>GT_Spot!P91</f>
        <v>0</v>
      </c>
      <c r="G91">
        <f>PPCL_NG!P91</f>
        <v>31.66791658443524</v>
      </c>
      <c r="H91">
        <f>PPCL_Spot!P91</f>
        <v>0</v>
      </c>
      <c r="I91">
        <f>Bawana_NG!P91</f>
        <v>107.24</v>
      </c>
      <c r="J91">
        <f>Bawana_RLNG!P91</f>
        <v>0</v>
      </c>
      <c r="K91">
        <f>Bawana_Spot!P91</f>
        <v>350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1303.7515159013105</v>
      </c>
      <c r="P91" s="36">
        <v>118.11</v>
      </c>
      <c r="Q91" s="36">
        <v>32.21</v>
      </c>
      <c r="R91" s="38">
        <v>0</v>
      </c>
      <c r="S91" s="38">
        <v>0</v>
      </c>
      <c r="T91" s="37">
        <f>SUMPRODUCT(LTA!J91:AN91,LTA!J$101:AN$101,LTA!J$103:AN$103)</f>
        <v>34.22</v>
      </c>
      <c r="U91" s="37">
        <f>SUMPRODUCT(LTA!J91:AN91,LTA!J$102:AN$102,LTA!J$103:AN$103)</f>
        <v>69.349999999999994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174.84</v>
      </c>
      <c r="Z91" s="34">
        <f>IEX!N91</f>
        <v>0</v>
      </c>
      <c r="AA91" s="75">
        <f>STOA!H91</f>
        <v>1.6800000000000002</v>
      </c>
      <c r="AB91" s="75">
        <f>-STOA!N91</f>
        <v>-159.21</v>
      </c>
      <c r="AC91">
        <f t="shared" si="3"/>
        <v>21.648724245351929</v>
      </c>
      <c r="AD91">
        <f t="shared" si="4"/>
        <v>2118.6000896800128</v>
      </c>
      <c r="AE91">
        <f>'IDT-1'!B91</f>
        <v>80.349000000000004</v>
      </c>
      <c r="AF91" s="24"/>
      <c r="AG91">
        <f t="shared" si="5"/>
        <v>2198.949089680013</v>
      </c>
      <c r="AI91" s="34">
        <f>PXIL!H91</f>
        <v>0</v>
      </c>
      <c r="AJ91" s="34">
        <f>PXIL!N91</f>
        <v>0</v>
      </c>
      <c r="AK91" s="34">
        <f>RTM_IEX!H91</f>
        <v>58.49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8.0951814396192745</v>
      </c>
      <c r="F92">
        <f>GT_Spot!P92</f>
        <v>0</v>
      </c>
      <c r="G92">
        <f>PPCL_NG!P92</f>
        <v>31.66791658443524</v>
      </c>
      <c r="H92">
        <f>PPCL_Spot!P92</f>
        <v>0</v>
      </c>
      <c r="I92">
        <f>Bawana_NG!P92</f>
        <v>107.24</v>
      </c>
      <c r="J92">
        <f>Bawana_RLNG!P92</f>
        <v>0</v>
      </c>
      <c r="K92">
        <f>Bawana_Spot!P92</f>
        <v>370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1327.0415159013105</v>
      </c>
      <c r="P92" s="36">
        <v>118.11</v>
      </c>
      <c r="Q92" s="36">
        <v>32.21</v>
      </c>
      <c r="R92" s="38">
        <v>0</v>
      </c>
      <c r="S92" s="38">
        <v>0</v>
      </c>
      <c r="T92" s="37">
        <f>SUMPRODUCT(LTA!J92:AN92,LTA!J$101:AN$101,LTA!J$103:AN$103)</f>
        <v>34.04</v>
      </c>
      <c r="U92" s="37">
        <f>SUMPRODUCT(LTA!J92:AN92,LTA!J$102:AN$102,LTA!J$103:AN$103)</f>
        <v>69.710000000000008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184.23</v>
      </c>
      <c r="Z92" s="34">
        <f>IEX!N92</f>
        <v>0</v>
      </c>
      <c r="AA92" s="75">
        <f>STOA!H92</f>
        <v>1.6800000000000002</v>
      </c>
      <c r="AB92" s="75">
        <f>-STOA!N92</f>
        <v>-159.21</v>
      </c>
      <c r="AC92">
        <f t="shared" si="3"/>
        <v>21.770604245351926</v>
      </c>
      <c r="AD92">
        <f t="shared" si="4"/>
        <v>2132.3282096800126</v>
      </c>
      <c r="AE92">
        <f>'IDT-1'!B92</f>
        <v>68.938000000000002</v>
      </c>
      <c r="AF92" s="24"/>
      <c r="AG92">
        <f t="shared" si="5"/>
        <v>2201.2662096800127</v>
      </c>
      <c r="AI92" s="34">
        <f>PXIL!H92</f>
        <v>0</v>
      </c>
      <c r="AJ92" s="34">
        <f>PXIL!N92</f>
        <v>0</v>
      </c>
      <c r="AK92" s="34">
        <f>RTM_IEX!H92</f>
        <v>19.48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8.0951814396192745</v>
      </c>
      <c r="F93">
        <f>GT_Spot!P93</f>
        <v>0</v>
      </c>
      <c r="G93">
        <f>PPCL_NG!P93</f>
        <v>31.66791658443524</v>
      </c>
      <c r="H93">
        <f>PPCL_Spot!P93</f>
        <v>0</v>
      </c>
      <c r="I93">
        <f>Bawana_NG!P93</f>
        <v>107.24</v>
      </c>
      <c r="J93">
        <f>Bawana_RLNG!P93</f>
        <v>0</v>
      </c>
      <c r="K93">
        <f>Bawana_Spot!P93</f>
        <v>370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1390.9492515559207</v>
      </c>
      <c r="P93" s="36">
        <v>118.11</v>
      </c>
      <c r="Q93" s="36">
        <v>32.21</v>
      </c>
      <c r="R93" s="38">
        <v>0</v>
      </c>
      <c r="S93" s="38">
        <v>0</v>
      </c>
      <c r="T93" s="37">
        <f>SUMPRODUCT(LTA!J93:AN93,LTA!J$101:AN$101,LTA!J$103:AN$103)</f>
        <v>40.019999999999996</v>
      </c>
      <c r="U93" s="37">
        <f>SUMPRODUCT(LTA!J93:AN93,LTA!J$102:AN$102,LTA!J$103:AN$103)</f>
        <v>70.47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207.33</v>
      </c>
      <c r="Z93" s="34">
        <f>IEX!N93</f>
        <v>0</v>
      </c>
      <c r="AA93" s="75">
        <f>STOA!H93</f>
        <v>1.6800000000000002</v>
      </c>
      <c r="AB93" s="75">
        <f>-STOA!N93</f>
        <v>-159.21</v>
      </c>
      <c r="AC93">
        <f t="shared" si="3"/>
        <v>23.019656319112496</v>
      </c>
      <c r="AD93">
        <f t="shared" si="4"/>
        <v>2273.0168932608622</v>
      </c>
      <c r="AE93">
        <f>'IDT-1'!B93</f>
        <v>55.518999999999998</v>
      </c>
      <c r="AF93" s="24"/>
      <c r="AG93">
        <f t="shared" si="5"/>
        <v>2328.5358932608619</v>
      </c>
      <c r="AI93" s="34">
        <f>PXIL!H93</f>
        <v>0</v>
      </c>
      <c r="AJ93" s="34">
        <f>PXIL!N93</f>
        <v>0</v>
      </c>
      <c r="AK93" s="34">
        <f>RTM_IEX!H93</f>
        <v>67.67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8.0951814396192745</v>
      </c>
      <c r="F94">
        <f>GT_Spot!P94</f>
        <v>0</v>
      </c>
      <c r="G94">
        <f>PPCL_NG!P94</f>
        <v>31.66791658443524</v>
      </c>
      <c r="H94">
        <f>PPCL_Spot!P94</f>
        <v>0</v>
      </c>
      <c r="I94">
        <f>Bawana_NG!P94</f>
        <v>107.24</v>
      </c>
      <c r="J94">
        <f>Bawana_RLNG!P94</f>
        <v>0</v>
      </c>
      <c r="K94">
        <f>Bawana_Spot!P94</f>
        <v>370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1429.1292515559205</v>
      </c>
      <c r="P94" s="36">
        <v>118.11</v>
      </c>
      <c r="Q94" s="36">
        <v>32.21</v>
      </c>
      <c r="R94" s="38">
        <v>0</v>
      </c>
      <c r="S94" s="38">
        <v>0</v>
      </c>
      <c r="T94" s="37">
        <f>SUMPRODUCT(LTA!J94:AN94,LTA!J$101:AN$101,LTA!J$103:AN$103)</f>
        <v>39.909999999999997</v>
      </c>
      <c r="U94" s="37">
        <f>SUMPRODUCT(LTA!J94:AN94,LTA!J$102:AN$102,LTA!J$103:AN$103)</f>
        <v>69.650000000000006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215.82</v>
      </c>
      <c r="Z94" s="34">
        <f>IEX!N94</f>
        <v>0</v>
      </c>
      <c r="AA94" s="75">
        <f>STOA!H94</f>
        <v>1.6800000000000002</v>
      </c>
      <c r="AB94" s="75">
        <f>-STOA!N94</f>
        <v>-159.21</v>
      </c>
      <c r="AC94">
        <f t="shared" si="3"/>
        <v>23.286824319112498</v>
      </c>
      <c r="AD94">
        <f t="shared" si="4"/>
        <v>2303.1097252608624</v>
      </c>
      <c r="AE94">
        <f>'IDT-1'!B94</f>
        <v>46.634</v>
      </c>
      <c r="AF94" s="24"/>
      <c r="AG94">
        <f t="shared" si="5"/>
        <v>2349.7437252608624</v>
      </c>
      <c r="AI94" s="34">
        <f>PXIL!H94</f>
        <v>0</v>
      </c>
      <c r="AJ94" s="34">
        <f>PXIL!N94</f>
        <v>0</v>
      </c>
      <c r="AK94" s="34">
        <f>RTM_IEX!H94</f>
        <v>52.29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8.3275931811615145</v>
      </c>
      <c r="F95">
        <f>GT_Spot!P95</f>
        <v>0</v>
      </c>
      <c r="G95">
        <f>PPCL_NG!P95</f>
        <v>31.66791658443524</v>
      </c>
      <c r="H95">
        <f>PPCL_Spot!P95</f>
        <v>0</v>
      </c>
      <c r="I95">
        <f>Bawana_NG!P95</f>
        <v>107.24</v>
      </c>
      <c r="J95">
        <f>Bawana_RLNG!P95</f>
        <v>0</v>
      </c>
      <c r="K95">
        <f>Bawana_Spot!P95</f>
        <v>421.32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1416.4287789297521</v>
      </c>
      <c r="P95" s="36">
        <v>118.11</v>
      </c>
      <c r="Q95" s="36">
        <v>32.21</v>
      </c>
      <c r="R95" s="38">
        <v>0</v>
      </c>
      <c r="S95" s="38">
        <v>0</v>
      </c>
      <c r="T95" s="37">
        <f>SUMPRODUCT(LTA!J95:AN95,LTA!J$101:AN$101,LTA!J$103:AN$103)</f>
        <v>40.319999999999993</v>
      </c>
      <c r="U95" s="37">
        <f>SUMPRODUCT(LTA!J95:AN95,LTA!J$102:AN$102,LTA!J$103:AN$103)</f>
        <v>67.95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255.49</v>
      </c>
      <c r="Z95" s="34">
        <f>IEX!N95</f>
        <v>0</v>
      </c>
      <c r="AA95" s="75">
        <f>STOA!H95</f>
        <v>1.63</v>
      </c>
      <c r="AB95" s="75">
        <f>-STOA!N95</f>
        <v>-159.21</v>
      </c>
      <c r="AC95">
        <f t="shared" si="3"/>
        <v>23.505873383327788</v>
      </c>
      <c r="AD95">
        <f t="shared" si="4"/>
        <v>2327.7826153120209</v>
      </c>
      <c r="AE95">
        <f>'IDT-1'!B95</f>
        <v>37.078000000000003</v>
      </c>
      <c r="AF95" s="24"/>
      <c r="AG95">
        <f t="shared" si="5"/>
        <v>2364.8606153120209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8.57</v>
      </c>
      <c r="F96">
        <f>GT_Spot!P96</f>
        <v>0</v>
      </c>
      <c r="G96">
        <f>PPCL_NG!P96</f>
        <v>31.66791658443524</v>
      </c>
      <c r="H96">
        <f>PPCL_Spot!P96</f>
        <v>0</v>
      </c>
      <c r="I96">
        <f>Bawana_NG!P96</f>
        <v>107.24</v>
      </c>
      <c r="J96">
        <f>Bawana_RLNG!P96</f>
        <v>0</v>
      </c>
      <c r="K96">
        <f>Bawana_Spot!P96</f>
        <v>421.32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1401.5063047036761</v>
      </c>
      <c r="P96" s="36">
        <v>118.11</v>
      </c>
      <c r="Q96" s="36">
        <v>32.21</v>
      </c>
      <c r="R96" s="38">
        <v>0</v>
      </c>
      <c r="S96" s="38">
        <v>0</v>
      </c>
      <c r="T96" s="37">
        <f>SUMPRODUCT(LTA!J96:AN96,LTA!J$101:AN$101,LTA!J$103:AN$103)</f>
        <v>39.909999999999997</v>
      </c>
      <c r="U96" s="37">
        <f>SUMPRODUCT(LTA!J96:AN96,LTA!J$102:AN$102,LTA!J$103:AN$103)</f>
        <v>67.679999999999993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267.60000000000002</v>
      </c>
      <c r="Z96" s="34">
        <f>IEX!N96</f>
        <v>0</v>
      </c>
      <c r="AA96" s="75">
        <f>STOA!H96</f>
        <v>1.63</v>
      </c>
      <c r="AB96" s="75">
        <f>-STOA!N96</f>
        <v>-159.21</v>
      </c>
      <c r="AC96">
        <f t="shared" si="3"/>
        <v>23.477272790144095</v>
      </c>
      <c r="AD96">
        <f t="shared" si="4"/>
        <v>2324.5611484979668</v>
      </c>
      <c r="AE96">
        <f>'IDT-1'!B96</f>
        <v>30.050999999999998</v>
      </c>
      <c r="AF96" s="24"/>
      <c r="AG96">
        <f t="shared" si="5"/>
        <v>2354.6121484979667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8.57</v>
      </c>
      <c r="F97">
        <f>GT_Spot!P97</f>
        <v>0</v>
      </c>
      <c r="G97">
        <f>PPCL_NG!P97</f>
        <v>31.66791658443524</v>
      </c>
      <c r="H97">
        <f>PPCL_Spot!P97</f>
        <v>0</v>
      </c>
      <c r="I97">
        <f>Bawana_NG!P97</f>
        <v>107.24</v>
      </c>
      <c r="J97">
        <f>Bawana_RLNG!P97</f>
        <v>0</v>
      </c>
      <c r="K97">
        <f>Bawana_Spot!P97</f>
        <v>421.32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1330.4815976001387</v>
      </c>
      <c r="P97" s="36">
        <v>118.11</v>
      </c>
      <c r="Q97" s="36">
        <v>32.21</v>
      </c>
      <c r="R97" s="38">
        <v>0</v>
      </c>
      <c r="S97" s="38">
        <v>0</v>
      </c>
      <c r="T97" s="37">
        <f>SUMPRODUCT(LTA!J97:AN97,LTA!J$101:AN$101,LTA!J$103:AN$103)</f>
        <v>39.69</v>
      </c>
      <c r="U97" s="37">
        <f>SUMPRODUCT(LTA!J97:AN97,LTA!J$102:AN$102,LTA!J$103:AN$103)</f>
        <v>67.819999999999993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269.54000000000002</v>
      </c>
      <c r="Z97" s="34">
        <f>IEX!N97</f>
        <v>0</v>
      </c>
      <c r="AA97" s="75">
        <f>STOA!H97</f>
        <v>1.63</v>
      </c>
      <c r="AB97" s="75">
        <f>-STOA!N97</f>
        <v>-159.21</v>
      </c>
      <c r="AC97">
        <f t="shared" si="3"/>
        <v>22.906727367632971</v>
      </c>
      <c r="AD97">
        <f t="shared" si="4"/>
        <v>2260.2969868169412</v>
      </c>
      <c r="AE97">
        <f>'IDT-1'!B97</f>
        <v>29.571999999999999</v>
      </c>
      <c r="AF97" s="24"/>
      <c r="AG97">
        <f t="shared" si="5"/>
        <v>2289.8689868169413</v>
      </c>
      <c r="AI97" s="34">
        <f>PXIL!H97</f>
        <v>0</v>
      </c>
      <c r="AJ97" s="34">
        <f>PXIL!N97</f>
        <v>0</v>
      </c>
      <c r="AK97" s="34">
        <f>RTM_IEX!H97</f>
        <v>4.33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8.57</v>
      </c>
      <c r="F98">
        <f>GT_Spot!P98</f>
        <v>0</v>
      </c>
      <c r="G98">
        <f>PPCL_NG!P98</f>
        <v>31.66791658443524</v>
      </c>
      <c r="H98">
        <f>PPCL_Spot!P98</f>
        <v>0</v>
      </c>
      <c r="I98">
        <f>Bawana_NG!P98</f>
        <v>107.24</v>
      </c>
      <c r="J98">
        <f>Bawana_RLNG!P98</f>
        <v>0</v>
      </c>
      <c r="K98">
        <f>Bawana_Spot!P98</f>
        <v>481.32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1310.6563047036757</v>
      </c>
      <c r="P98" s="36">
        <v>118.11</v>
      </c>
      <c r="Q98" s="36">
        <v>32.21</v>
      </c>
      <c r="R98" s="38">
        <v>0</v>
      </c>
      <c r="S98" s="38">
        <v>0</v>
      </c>
      <c r="T98" s="37">
        <f>SUMPRODUCT(LTA!J98:AN98,LTA!J$101:AN$101,LTA!J$103:AN$103)</f>
        <v>40.58</v>
      </c>
      <c r="U98" s="37">
        <f>SUMPRODUCT(LTA!J98:AN98,LTA!J$102:AN$102,LTA!J$103:AN$103)</f>
        <v>68.13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288.07</v>
      </c>
      <c r="Z98" s="34">
        <f>IEX!N98</f>
        <v>0</v>
      </c>
      <c r="AA98" s="75">
        <f>STOA!H98</f>
        <v>1.63</v>
      </c>
      <c r="AB98" s="75">
        <f>-STOA!N98</f>
        <v>-159.21</v>
      </c>
      <c r="AC98">
        <f t="shared" si="3"/>
        <v>24.079400609353133</v>
      </c>
      <c r="AD98">
        <f t="shared" si="4"/>
        <v>2237.6990206787577</v>
      </c>
      <c r="AE98">
        <f>'IDT-1'!B98</f>
        <v>33.430999999999997</v>
      </c>
      <c r="AF98" s="24"/>
      <c r="AG98">
        <f t="shared" si="5"/>
        <v>2271.1300206787578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-77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0.23934764000000019</v>
      </c>
      <c r="E99">
        <f t="shared" si="6"/>
        <v>0.2829967920154271</v>
      </c>
      <c r="F99">
        <f t="shared" si="6"/>
        <v>0</v>
      </c>
      <c r="G99">
        <f t="shared" si="6"/>
        <v>0.98686637049234316</v>
      </c>
      <c r="H99">
        <f t="shared" si="6"/>
        <v>0</v>
      </c>
      <c r="I99">
        <f t="shared" si="6"/>
        <v>2.6724553358372694</v>
      </c>
      <c r="J99">
        <f t="shared" si="6"/>
        <v>0</v>
      </c>
      <c r="K99">
        <f t="shared" si="6"/>
        <v>6.5099828302807214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24.465225916508093</v>
      </c>
      <c r="P99" s="36">
        <f t="shared" si="6"/>
        <v>2.6814516048637471</v>
      </c>
      <c r="Q99" s="36">
        <f t="shared" si="6"/>
        <v>0.71608999999999945</v>
      </c>
      <c r="R99" s="38">
        <f t="shared" si="6"/>
        <v>0.45922613289760339</v>
      </c>
      <c r="S99" s="38">
        <f t="shared" si="6"/>
        <v>0</v>
      </c>
      <c r="T99" s="37">
        <f t="shared" si="6"/>
        <v>5.2058675000000001</v>
      </c>
      <c r="U99" s="37">
        <f t="shared" si="6"/>
        <v>1.8406450000000005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0.83564749999999999</v>
      </c>
      <c r="Z99" s="34">
        <f t="shared" si="6"/>
        <v>0</v>
      </c>
      <c r="AA99" s="75">
        <f t="shared" si="6"/>
        <v>4.2079999999999992E-2</v>
      </c>
      <c r="AB99" s="75">
        <f t="shared" si="6"/>
        <v>-3.2092799999999957</v>
      </c>
      <c r="AC99">
        <f t="shared" si="6"/>
        <v>0.45494039657784602</v>
      </c>
      <c r="AD99">
        <f t="shared" si="6"/>
        <v>42.58400472631736</v>
      </c>
      <c r="AE99">
        <f t="shared" si="6"/>
        <v>1.9161710000000001</v>
      </c>
      <c r="AG99">
        <f t="shared" si="6"/>
        <v>44.500175726317366</v>
      </c>
      <c r="AI99">
        <f t="shared" si="6"/>
        <v>0</v>
      </c>
      <c r="AJ99">
        <f t="shared" si="6"/>
        <v>0</v>
      </c>
      <c r="AK99">
        <f t="shared" si="6"/>
        <v>0.26580750000000003</v>
      </c>
      <c r="AL99">
        <f t="shared" si="6"/>
        <v>-1.101</v>
      </c>
      <c r="AM99">
        <f t="shared" si="6"/>
        <v>0</v>
      </c>
      <c r="AN99">
        <f t="shared" si="6"/>
        <v>0</v>
      </c>
      <c r="AO99">
        <f t="shared" si="6"/>
        <v>0.145535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45207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5.645859999999999</v>
      </c>
      <c r="E3">
        <f>GT_NG!Q3</f>
        <v>9.4424852237545753</v>
      </c>
      <c r="F3">
        <f>GT_Spot!Q3</f>
        <v>0</v>
      </c>
      <c r="G3">
        <f>PPCL_NG!Q3</f>
        <v>30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694.94837771698292</v>
      </c>
      <c r="P3" s="36">
        <v>53</v>
      </c>
      <c r="Q3" s="36">
        <v>16.690000000000001</v>
      </c>
      <c r="R3" s="38">
        <v>0</v>
      </c>
      <c r="S3" s="38">
        <v>0</v>
      </c>
      <c r="T3" s="37">
        <f>SUMPRODUCT(LTA!J3:AN3,LTA!J$101:AN$101,LTA!J$104:AN$104)</f>
        <v>36.82</v>
      </c>
      <c r="U3" s="37">
        <f>SUMPRODUCT(LTA!J3:AN3,LTA!J$102:AN$102,LTA!J$104:AN$104)</f>
        <v>112.13999999999999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17.8</v>
      </c>
      <c r="Z3" s="34">
        <f>IEX!O3</f>
        <v>0</v>
      </c>
      <c r="AA3" s="75">
        <f>STOA!I3</f>
        <v>0</v>
      </c>
      <c r="AB3" s="75">
        <f>-STOA!O3</f>
        <v>-68.34</v>
      </c>
      <c r="AC3">
        <f>SUMIF(B3:AB3,"&gt;0")*$AC$2-SUMIF(B3:AB3,"&lt;0")*($AC$2/(1-$AC$2))+SUMIF(AI3:AR3,"&gt;0")*$AC$2-SUMIF(AI3:AR3,"&lt;0")*($AC$2/(1-$AC$2))</f>
        <v>9.7603743967453198</v>
      </c>
      <c r="AD3">
        <f>SUM(B3:AB3,AI3:AR3)-AC3</f>
        <v>962.08634854399236</v>
      </c>
      <c r="AE3">
        <f>'IDT-1'!C3</f>
        <v>51.737000000000002</v>
      </c>
      <c r="AF3" s="24"/>
      <c r="AG3">
        <f>SUM(AD3:AF3)</f>
        <v>1013.8233485439923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6.1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5.645859999999999</v>
      </c>
      <c r="E4">
        <f>GT_NG!Q4</f>
        <v>9.4424852237545753</v>
      </c>
      <c r="F4">
        <f>GT_Spot!Q4</f>
        <v>0</v>
      </c>
      <c r="G4">
        <f>PPCL_NG!Q4</f>
        <v>30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681.59697095597994</v>
      </c>
      <c r="P4" s="36">
        <v>53</v>
      </c>
      <c r="Q4" s="36">
        <v>16.690000000000001</v>
      </c>
      <c r="R4" s="38">
        <v>0</v>
      </c>
      <c r="S4" s="38">
        <v>0</v>
      </c>
      <c r="T4" s="37">
        <f>SUMPRODUCT(LTA!J4:AN4,LTA!J$101:AN$101,LTA!J$104:AN$104)</f>
        <v>37.9</v>
      </c>
      <c r="U4" s="37">
        <f>SUMPRODUCT(LTA!J4:AN4,LTA!J$102:AN$102,LTA!J$104:AN$104)</f>
        <v>112.25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11.24</v>
      </c>
      <c r="Z4" s="34">
        <f>IEX!O4</f>
        <v>0</v>
      </c>
      <c r="AA4" s="75">
        <f>STOA!I4</f>
        <v>0</v>
      </c>
      <c r="AB4" s="75">
        <f>-STOA!O4</f>
        <v>-68.34</v>
      </c>
      <c r="AC4">
        <f t="shared" ref="AC4:AC67" si="0">SUMIF(B4:AB4,"&gt;0")*$AC$2-SUMIF(B4:AB4,"&lt;0")*($AC$2/(1-$AC$2))+SUMIF(AI4:AR4,"&gt;0")*$AC$2-SUMIF(AI4:AR4,"&lt;0")*($AC$2/(1-$AC$2))</f>
        <v>9.5794340172484933</v>
      </c>
      <c r="AD4">
        <f t="shared" ref="AD4:AD67" si="1">SUM(B4:AB4,AI4:AR4)-AC4</f>
        <v>941.70588216248609</v>
      </c>
      <c r="AE4">
        <f>'IDT-1'!C4</f>
        <v>57.456000000000003</v>
      </c>
      <c r="AF4" s="24"/>
      <c r="AG4">
        <f t="shared" ref="AG4:AG67" si="2">SUM(AD4:AF4)</f>
        <v>999.16188216248611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4.26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5.645859999999999</v>
      </c>
      <c r="E5">
        <f>GT_NG!Q5</f>
        <v>9.5688150858429513</v>
      </c>
      <c r="F5">
        <f>GT_Spot!Q5</f>
        <v>0</v>
      </c>
      <c r="G5">
        <f>PPCL_NG!Q5</f>
        <v>30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694.22061462928639</v>
      </c>
      <c r="P5" s="36">
        <v>53</v>
      </c>
      <c r="Q5" s="36">
        <v>16.690000000000001</v>
      </c>
      <c r="R5" s="38">
        <v>0</v>
      </c>
      <c r="S5" s="38">
        <v>0</v>
      </c>
      <c r="T5" s="37">
        <f>SUMPRODUCT(LTA!J5:AN5,LTA!J$101:AN$101,LTA!J$104:AN$104)</f>
        <v>39.18</v>
      </c>
      <c r="U5" s="37">
        <f>SUMPRODUCT(LTA!J5:AN5,LTA!J$102:AN$102,LTA!J$104:AN$104)</f>
        <v>112.32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8.36</v>
      </c>
      <c r="Z5" s="34">
        <f>IEX!O5</f>
        <v>0</v>
      </c>
      <c r="AA5" s="75">
        <f>STOA!I5</f>
        <v>0</v>
      </c>
      <c r="AB5" s="75">
        <f>-STOA!O5</f>
        <v>-68.34</v>
      </c>
      <c r="AC5">
        <f t="shared" si="0"/>
        <v>9.7175057843599664</v>
      </c>
      <c r="AD5">
        <f t="shared" si="1"/>
        <v>957.25778393076905</v>
      </c>
      <c r="AE5">
        <f>'IDT-1'!C5</f>
        <v>59.628999999999998</v>
      </c>
      <c r="AF5" s="24"/>
      <c r="AG5">
        <f t="shared" si="2"/>
        <v>1016.8867839307691</v>
      </c>
      <c r="AI5" s="34">
        <f>PXIL!I5</f>
        <v>0</v>
      </c>
      <c r="AJ5" s="34">
        <f>PXIL!O5</f>
        <v>0</v>
      </c>
      <c r="AK5" s="34">
        <f>RTM_IEX!I5</f>
        <v>5.43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3.3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5.645859999999999</v>
      </c>
      <c r="E6">
        <f>GT_NG!Q6</f>
        <v>9.5688150858429513</v>
      </c>
      <c r="F6">
        <f>GT_Spot!Q6</f>
        <v>0</v>
      </c>
      <c r="G6">
        <f>PPCL_NG!Q6</f>
        <v>30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675.32751373664848</v>
      </c>
      <c r="P6" s="36">
        <v>53</v>
      </c>
      <c r="Q6" s="36">
        <v>16.690000000000001</v>
      </c>
      <c r="R6" s="38">
        <v>0</v>
      </c>
      <c r="S6" s="38">
        <v>0</v>
      </c>
      <c r="T6" s="37">
        <f>SUMPRODUCT(LTA!J6:AN6,LTA!J$101:AN$101,LTA!J$104:AN$104)</f>
        <v>39.54</v>
      </c>
      <c r="U6" s="37">
        <f>SUMPRODUCT(LTA!J6:AN6,LTA!J$102:AN$102,LTA!J$104:AN$104)</f>
        <v>112.41999999999999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1.49</v>
      </c>
      <c r="Z6" s="34">
        <f>IEX!O6</f>
        <v>0</v>
      </c>
      <c r="AA6" s="75">
        <f>STOA!I6</f>
        <v>0</v>
      </c>
      <c r="AB6" s="75">
        <f>-STOA!O6</f>
        <v>-68.34</v>
      </c>
      <c r="AC6">
        <f t="shared" si="0"/>
        <v>9.4649184965047528</v>
      </c>
      <c r="AD6">
        <f t="shared" si="1"/>
        <v>928.80727032598668</v>
      </c>
      <c r="AE6">
        <f>'IDT-1'!C6</f>
        <v>66.462000000000003</v>
      </c>
      <c r="AF6" s="24"/>
      <c r="AG6">
        <f t="shared" si="2"/>
        <v>995.26927032598667</v>
      </c>
      <c r="AI6" s="34">
        <f>PXIL!I6</f>
        <v>0</v>
      </c>
      <c r="AJ6" s="34">
        <f>PXIL!O6</f>
        <v>0</v>
      </c>
      <c r="AK6" s="34">
        <f>RTM_IEX!I6</f>
        <v>4.2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1.1299999999999999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5.645859999999999</v>
      </c>
      <c r="E7">
        <f>GT_NG!Q7</f>
        <v>9.5688150858429513</v>
      </c>
      <c r="F7">
        <f>GT_Spot!Q7</f>
        <v>0</v>
      </c>
      <c r="G7">
        <f>PPCL_NG!Q7</f>
        <v>30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673.16247933442514</v>
      </c>
      <c r="P7" s="36">
        <v>53</v>
      </c>
      <c r="Q7" s="36">
        <v>16.690000000000001</v>
      </c>
      <c r="R7" s="38">
        <v>0</v>
      </c>
      <c r="S7" s="38">
        <v>0</v>
      </c>
      <c r="T7" s="37">
        <f>SUMPRODUCT(LTA!J7:AN7,LTA!J$101:AN$101,LTA!J$104:AN$104)</f>
        <v>40.85</v>
      </c>
      <c r="U7" s="37">
        <f>SUMPRODUCT(LTA!J7:AN7,LTA!J$102:AN$102,LTA!J$104:AN$104)</f>
        <v>112.50999999999999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-68.34</v>
      </c>
      <c r="AC7">
        <f t="shared" si="0"/>
        <v>9.3981701937651891</v>
      </c>
      <c r="AD7">
        <f t="shared" si="1"/>
        <v>921.28898422650298</v>
      </c>
      <c r="AE7">
        <f>'IDT-1'!C7</f>
        <v>65</v>
      </c>
      <c r="AF7" s="24"/>
      <c r="AG7">
        <f t="shared" si="2"/>
        <v>986.28898422650298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5.645859999999999</v>
      </c>
      <c r="E8">
        <f>GT_NG!Q8</f>
        <v>9.5688150858429513</v>
      </c>
      <c r="F8">
        <f>GT_Spot!Q8</f>
        <v>0</v>
      </c>
      <c r="G8">
        <f>PPCL_NG!Q8</f>
        <v>30</v>
      </c>
      <c r="H8">
        <f>PPCL_Spot!Q8</f>
        <v>0</v>
      </c>
      <c r="I8">
        <f>Bawana_NG!Q8</f>
        <v>57.6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678.72564318589991</v>
      </c>
      <c r="P8" s="36">
        <v>53</v>
      </c>
      <c r="Q8" s="36">
        <v>16.690000000000001</v>
      </c>
      <c r="R8" s="38">
        <v>0</v>
      </c>
      <c r="S8" s="38">
        <v>0</v>
      </c>
      <c r="T8" s="37">
        <f>SUMPRODUCT(LTA!J8:AN8,LTA!J$101:AN$101,LTA!J$104:AN$104)</f>
        <v>41.42</v>
      </c>
      <c r="U8" s="37">
        <f>SUMPRODUCT(LTA!J8:AN8,LTA!J$102:AN$102,LTA!J$104:AN$104)</f>
        <v>112.85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-68.34</v>
      </c>
      <c r="AC8">
        <f t="shared" si="0"/>
        <v>9.4551340356581655</v>
      </c>
      <c r="AD8">
        <f t="shared" si="1"/>
        <v>927.70518423608473</v>
      </c>
      <c r="AE8">
        <f>'IDT-1'!C8</f>
        <v>45</v>
      </c>
      <c r="AF8" s="24"/>
      <c r="AG8">
        <f t="shared" si="2"/>
        <v>972.70518423608473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5.645859999999999</v>
      </c>
      <c r="E9">
        <f>GT_NG!Q9</f>
        <v>9.5688150858429513</v>
      </c>
      <c r="F9">
        <f>GT_Spot!Q9</f>
        <v>0</v>
      </c>
      <c r="G9">
        <f>PPCL_NG!Q9</f>
        <v>30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714.04393073133599</v>
      </c>
      <c r="P9" s="36">
        <v>60.577387892376677</v>
      </c>
      <c r="Q9" s="36">
        <v>16.690000000000001</v>
      </c>
      <c r="R9" s="38">
        <v>0</v>
      </c>
      <c r="S9" s="38">
        <v>0</v>
      </c>
      <c r="T9" s="37">
        <f>SUMPRODUCT(LTA!J9:AN9,LTA!J$101:AN$101,LTA!J$104:AN$104)</f>
        <v>33.33</v>
      </c>
      <c r="U9" s="37">
        <f>SUMPRODUCT(LTA!J9:AN9,LTA!J$102:AN$102,LTA!J$104:AN$104)</f>
        <v>113.19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-68.34</v>
      </c>
      <c r="AC9">
        <f t="shared" si="0"/>
        <v>9.8115839795109192</v>
      </c>
      <c r="AD9">
        <f t="shared" si="1"/>
        <v>967.85440973004484</v>
      </c>
      <c r="AE9">
        <f>'IDT-1'!C9</f>
        <v>-15</v>
      </c>
      <c r="AF9" s="24"/>
      <c r="AG9">
        <f t="shared" si="2"/>
        <v>952.85440973004484</v>
      </c>
      <c r="AI9" s="34">
        <f>PXIL!I9</f>
        <v>0</v>
      </c>
      <c r="AJ9" s="34">
        <f>PXIL!O9</f>
        <v>0</v>
      </c>
      <c r="AK9" s="34">
        <f>RTM_IEX!I9</f>
        <v>5.36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5.645859999999999</v>
      </c>
      <c r="E10">
        <f>GT_NG!Q10</f>
        <v>9.5688150858429513</v>
      </c>
      <c r="F10">
        <f>GT_Spot!Q10</f>
        <v>0</v>
      </c>
      <c r="G10">
        <f>PPCL_NG!Q10</f>
        <v>30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714.04408920489504</v>
      </c>
      <c r="P10" s="36">
        <v>60.577387892376677</v>
      </c>
      <c r="Q10" s="36">
        <v>16.690000000000001</v>
      </c>
      <c r="R10" s="38">
        <v>0</v>
      </c>
      <c r="S10" s="38">
        <v>0</v>
      </c>
      <c r="T10" s="37">
        <f>SUMPRODUCT(LTA!J10:AN10,LTA!J$101:AN$101,LTA!J$104:AN$104)</f>
        <v>33.33</v>
      </c>
      <c r="U10" s="37">
        <f>SUMPRODUCT(LTA!J10:AN10,LTA!J$102:AN$102,LTA!J$104:AN$104)</f>
        <v>113.38999999999999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-68.34</v>
      </c>
      <c r="AC10">
        <f t="shared" si="0"/>
        <v>9.8189773740782389</v>
      </c>
      <c r="AD10">
        <f t="shared" si="1"/>
        <v>968.68717480903649</v>
      </c>
      <c r="AE10">
        <f>'IDT-1'!C10</f>
        <v>-30</v>
      </c>
      <c r="AF10" s="24"/>
      <c r="AG10">
        <f t="shared" si="2"/>
        <v>938.68717480903649</v>
      </c>
      <c r="AI10" s="34">
        <f>PXIL!I10</f>
        <v>0</v>
      </c>
      <c r="AJ10" s="34">
        <f>PXIL!O10</f>
        <v>0</v>
      </c>
      <c r="AK10" s="34">
        <f>RTM_IEX!I10</f>
        <v>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5.645859999999999</v>
      </c>
      <c r="E11">
        <f>GT_NG!Q11</f>
        <v>9.5688150858429513</v>
      </c>
      <c r="F11">
        <f>GT_Spot!Q11</f>
        <v>0</v>
      </c>
      <c r="G11">
        <f>PPCL_NG!Q11</f>
        <v>30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711.9456361561397</v>
      </c>
      <c r="P11" s="36">
        <v>60.577387892376677</v>
      </c>
      <c r="Q11" s="36">
        <v>16.690000000000001</v>
      </c>
      <c r="R11" s="38">
        <v>0</v>
      </c>
      <c r="S11" s="38">
        <v>0</v>
      </c>
      <c r="T11" s="37">
        <f>SUMPRODUCT(LTA!J11:AN11,LTA!J$101:AN$101,LTA!J$104:AN$104)</f>
        <v>41.11</v>
      </c>
      <c r="U11" s="37">
        <f>SUMPRODUCT(LTA!J11:AN11,LTA!J$102:AN$102,LTA!J$104:AN$104)</f>
        <v>109.13999999999999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-68.34</v>
      </c>
      <c r="AC11">
        <f t="shared" si="0"/>
        <v>9.9593509872491914</v>
      </c>
      <c r="AD11">
        <f t="shared" si="1"/>
        <v>984.49834814711016</v>
      </c>
      <c r="AE11">
        <f>'IDT-1'!C11</f>
        <v>-45</v>
      </c>
      <c r="AF11" s="24"/>
      <c r="AG11">
        <f t="shared" si="2"/>
        <v>939.49834814711016</v>
      </c>
      <c r="AI11" s="34">
        <f>PXIL!I11</f>
        <v>0</v>
      </c>
      <c r="AJ11" s="34">
        <f>PXIL!O11</f>
        <v>0</v>
      </c>
      <c r="AK11" s="34">
        <f>RTM_IEX!I11</f>
        <v>20.52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5.645859999999999</v>
      </c>
      <c r="E12">
        <f>GT_NG!Q12</f>
        <v>9.5688150858429513</v>
      </c>
      <c r="F12">
        <f>GT_Spot!Q12</f>
        <v>0</v>
      </c>
      <c r="G12">
        <f>PPCL_NG!Q12</f>
        <v>30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701.30649845545122</v>
      </c>
      <c r="P12" s="36">
        <v>60.577387892376677</v>
      </c>
      <c r="Q12" s="36">
        <v>16.690000000000001</v>
      </c>
      <c r="R12" s="38">
        <v>0</v>
      </c>
      <c r="S12" s="38">
        <v>0</v>
      </c>
      <c r="T12" s="37">
        <f>SUMPRODUCT(LTA!J12:AN12,LTA!J$101:AN$101,LTA!J$104:AN$104)</f>
        <v>40.340000000000003</v>
      </c>
      <c r="U12" s="37">
        <f>SUMPRODUCT(LTA!J12:AN12,LTA!J$102:AN$102,LTA!J$104:AN$104)</f>
        <v>109.47999999999999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-68.34</v>
      </c>
      <c r="AC12">
        <f t="shared" si="0"/>
        <v>9.8917745754831312</v>
      </c>
      <c r="AD12">
        <f t="shared" si="1"/>
        <v>976.88678685818763</v>
      </c>
      <c r="AE12">
        <f>'IDT-1'!C12</f>
        <v>-55</v>
      </c>
      <c r="AF12" s="24"/>
      <c r="AG12">
        <f t="shared" si="2"/>
        <v>921.88678685818763</v>
      </c>
      <c r="AI12" s="34">
        <f>PXIL!I12</f>
        <v>0</v>
      </c>
      <c r="AJ12" s="34">
        <f>PXIL!O12</f>
        <v>0</v>
      </c>
      <c r="AK12" s="34">
        <f>RTM_IEX!I12</f>
        <v>23.91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5.645859999999999</v>
      </c>
      <c r="E13">
        <f>GT_NG!Q13</f>
        <v>9.5688150858429513</v>
      </c>
      <c r="F13">
        <f>GT_Spot!Q13</f>
        <v>0</v>
      </c>
      <c r="G13">
        <f>PPCL_NG!Q13</f>
        <v>30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702.36559087497687</v>
      </c>
      <c r="P13" s="36">
        <v>60.577387892376677</v>
      </c>
      <c r="Q13" s="36">
        <v>16.690000000000001</v>
      </c>
      <c r="R13" s="38">
        <v>0</v>
      </c>
      <c r="S13" s="38">
        <v>0</v>
      </c>
      <c r="T13" s="37">
        <f>SUMPRODUCT(LTA!J13:AN13,LTA!J$101:AN$101,LTA!J$104:AN$104)</f>
        <v>39.229999999999997</v>
      </c>
      <c r="U13" s="37">
        <f>SUMPRODUCT(LTA!J13:AN13,LTA!J$102:AN$102,LTA!J$104:AN$104)</f>
        <v>109.97999999999999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-68.34</v>
      </c>
      <c r="AC13">
        <f t="shared" si="0"/>
        <v>9.8372065887749578</v>
      </c>
      <c r="AD13">
        <f t="shared" si="1"/>
        <v>970.7404472644215</v>
      </c>
      <c r="AE13">
        <f>'IDT-1'!C13</f>
        <v>-60</v>
      </c>
      <c r="AF13" s="24"/>
      <c r="AG13">
        <f t="shared" si="2"/>
        <v>910.7404472644215</v>
      </c>
      <c r="AI13" s="34">
        <f>PXIL!I13</f>
        <v>0</v>
      </c>
      <c r="AJ13" s="34">
        <f>PXIL!O13</f>
        <v>0</v>
      </c>
      <c r="AK13" s="34">
        <f>RTM_IEX!I13</f>
        <v>17.260000000000002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5.645859999999999</v>
      </c>
      <c r="E14">
        <f>GT_NG!Q14</f>
        <v>9.5688150858429513</v>
      </c>
      <c r="F14">
        <f>GT_Spot!Q14</f>
        <v>0</v>
      </c>
      <c r="G14">
        <f>PPCL_NG!Q14</f>
        <v>30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702.36538149661919</v>
      </c>
      <c r="P14" s="36">
        <v>60.577387892376677</v>
      </c>
      <c r="Q14" s="36">
        <v>16.690000000000001</v>
      </c>
      <c r="R14" s="38">
        <v>0</v>
      </c>
      <c r="S14" s="38">
        <v>0</v>
      </c>
      <c r="T14" s="37">
        <f>SUMPRODUCT(LTA!J14:AN14,LTA!J$101:AN$101,LTA!J$104:AN$104)</f>
        <v>42.22</v>
      </c>
      <c r="U14" s="37">
        <f>SUMPRODUCT(LTA!J14:AN14,LTA!J$102:AN$102,LTA!J$104:AN$104)</f>
        <v>110.13999999999999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-68.34</v>
      </c>
      <c r="AC14">
        <f t="shared" si="0"/>
        <v>9.8729327462454126</v>
      </c>
      <c r="AD14">
        <f t="shared" si="1"/>
        <v>974.76451172859356</v>
      </c>
      <c r="AE14">
        <f>'IDT-1'!C14</f>
        <v>-70</v>
      </c>
      <c r="AF14" s="24"/>
      <c r="AG14">
        <f t="shared" si="2"/>
        <v>904.76451172859356</v>
      </c>
      <c r="AI14" s="34">
        <f>PXIL!I14</f>
        <v>0</v>
      </c>
      <c r="AJ14" s="34">
        <f>PXIL!O14</f>
        <v>0</v>
      </c>
      <c r="AK14" s="34">
        <f>RTM_IEX!I14</f>
        <v>18.170000000000002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5.645859999999999</v>
      </c>
      <c r="E15">
        <f>GT_NG!Q15</f>
        <v>9.5688150858429513</v>
      </c>
      <c r="F15">
        <f>GT_Spot!Q15</f>
        <v>0</v>
      </c>
      <c r="G15">
        <f>PPCL_NG!Q15</f>
        <v>30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705.31008409121785</v>
      </c>
      <c r="P15" s="36">
        <v>60.577387892376677</v>
      </c>
      <c r="Q15" s="36">
        <v>16.690000000000001</v>
      </c>
      <c r="R15" s="38">
        <v>0</v>
      </c>
      <c r="S15" s="38">
        <v>0</v>
      </c>
      <c r="T15" s="37">
        <f>SUMPRODUCT(LTA!J15:AN15,LTA!J$101:AN$101,LTA!J$104:AN$104)</f>
        <v>40.51</v>
      </c>
      <c r="U15" s="37">
        <f>SUMPRODUCT(LTA!J15:AN15,LTA!J$102:AN$102,LTA!J$104:AN$104)</f>
        <v>111.92999999999999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-68.34</v>
      </c>
      <c r="AC15">
        <f t="shared" si="0"/>
        <v>10.045718129077878</v>
      </c>
      <c r="AD15">
        <f t="shared" si="1"/>
        <v>994.2264289403596</v>
      </c>
      <c r="AE15">
        <f>'IDT-1'!C15</f>
        <v>-85</v>
      </c>
      <c r="AF15" s="24"/>
      <c r="AG15">
        <f t="shared" si="2"/>
        <v>909.2264289403596</v>
      </c>
      <c r="AI15" s="34">
        <f>PXIL!I15</f>
        <v>0</v>
      </c>
      <c r="AJ15" s="34">
        <f>PXIL!O15</f>
        <v>0</v>
      </c>
      <c r="AK15" s="34">
        <f>RTM_IEX!I15</f>
        <v>34.78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5.645859999999999</v>
      </c>
      <c r="E16">
        <f>GT_NG!Q16</f>
        <v>9.5688150858429513</v>
      </c>
      <c r="F16">
        <f>GT_Spot!Q16</f>
        <v>0</v>
      </c>
      <c r="G16">
        <f>PPCL_NG!Q16</f>
        <v>30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705.31008409121785</v>
      </c>
      <c r="P16" s="36">
        <v>60.577387892376677</v>
      </c>
      <c r="Q16" s="36">
        <v>16.690000000000001</v>
      </c>
      <c r="R16" s="38">
        <v>0</v>
      </c>
      <c r="S16" s="38">
        <v>0</v>
      </c>
      <c r="T16" s="37">
        <f>SUMPRODUCT(LTA!J16:AN16,LTA!J$101:AN$101,LTA!J$104:AN$104)</f>
        <v>46.88</v>
      </c>
      <c r="U16" s="37">
        <f>SUMPRODUCT(LTA!J16:AN16,LTA!J$102:AN$102,LTA!J$104:AN$104)</f>
        <v>112.13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-68.34</v>
      </c>
      <c r="AC16">
        <f t="shared" si="0"/>
        <v>10.059446129077878</v>
      </c>
      <c r="AD16">
        <f t="shared" si="1"/>
        <v>995.77270094035953</v>
      </c>
      <c r="AE16">
        <f>'IDT-1'!C16</f>
        <v>-93.986999999999995</v>
      </c>
      <c r="AF16" s="24"/>
      <c r="AG16">
        <f t="shared" si="2"/>
        <v>901.78570094035956</v>
      </c>
      <c r="AI16" s="34">
        <f>PXIL!I16</f>
        <v>0</v>
      </c>
      <c r="AJ16" s="34">
        <f>PXIL!O16</f>
        <v>0</v>
      </c>
      <c r="AK16" s="34">
        <f>RTM_IEX!I16</f>
        <v>29.77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5.4825499999999998</v>
      </c>
      <c r="E17">
        <f>GT_NG!Q17</f>
        <v>9.5688150858429513</v>
      </c>
      <c r="F17">
        <f>GT_Spot!Q17</f>
        <v>0</v>
      </c>
      <c r="G17">
        <f>PPCL_NG!Q17</f>
        <v>30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709.3022558096344</v>
      </c>
      <c r="P17" s="36">
        <v>60.577387892376677</v>
      </c>
      <c r="Q17" s="36">
        <v>16.690000000000001</v>
      </c>
      <c r="R17" s="38">
        <v>0</v>
      </c>
      <c r="S17" s="38">
        <v>0</v>
      </c>
      <c r="T17" s="37">
        <f>SUMPRODUCT(LTA!J17:AN17,LTA!J$101:AN$101,LTA!J$104:AN$104)</f>
        <v>46.21</v>
      </c>
      <c r="U17" s="37">
        <f>SUMPRODUCT(LTA!J17:AN17,LTA!J$102:AN$102,LTA!J$104:AN$104)</f>
        <v>112.24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</v>
      </c>
      <c r="AA17" s="75">
        <f>STOA!I17</f>
        <v>0</v>
      </c>
      <c r="AB17" s="75">
        <f>-STOA!O17</f>
        <v>-68.34</v>
      </c>
      <c r="AC17">
        <f t="shared" si="0"/>
        <v>10.181784025032876</v>
      </c>
      <c r="AD17">
        <f t="shared" si="1"/>
        <v>979.41922476282116</v>
      </c>
      <c r="AE17">
        <f>'IDT-1'!C17</f>
        <v>-88.483000000000004</v>
      </c>
      <c r="AF17" s="24"/>
      <c r="AG17">
        <f t="shared" si="2"/>
        <v>890.93622476282121</v>
      </c>
      <c r="AI17" s="34">
        <f>PXIL!I17</f>
        <v>0</v>
      </c>
      <c r="AJ17" s="34">
        <f>PXIL!O17</f>
        <v>0</v>
      </c>
      <c r="AK17" s="34">
        <f>RTM_IEX!I17</f>
        <v>25.27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5.4825499999999998</v>
      </c>
      <c r="E18">
        <f>GT_NG!Q18</f>
        <v>9.5688150858429513</v>
      </c>
      <c r="F18">
        <f>GT_Spot!Q18</f>
        <v>0</v>
      </c>
      <c r="G18">
        <f>PPCL_NG!Q18</f>
        <v>30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709.3022558096344</v>
      </c>
      <c r="P18" s="36">
        <v>60.577387892376677</v>
      </c>
      <c r="Q18" s="36">
        <v>16.690000000000001</v>
      </c>
      <c r="R18" s="38">
        <v>0</v>
      </c>
      <c r="S18" s="38">
        <v>0</v>
      </c>
      <c r="T18" s="37">
        <f>SUMPRODUCT(LTA!J18:AN18,LTA!J$101:AN$101,LTA!J$104:AN$104)</f>
        <v>45.17</v>
      </c>
      <c r="U18" s="37">
        <f>SUMPRODUCT(LTA!J18:AN18,LTA!J$102:AN$102,LTA!J$104:AN$104)</f>
        <v>112.63999999999999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-40</v>
      </c>
      <c r="AA18" s="75">
        <f>STOA!I18</f>
        <v>0</v>
      </c>
      <c r="AB18" s="75">
        <f>-STOA!O18</f>
        <v>-68.34</v>
      </c>
      <c r="AC18">
        <f t="shared" si="0"/>
        <v>10.694137213087757</v>
      </c>
      <c r="AD18">
        <f t="shared" si="1"/>
        <v>986.90687157476623</v>
      </c>
      <c r="AE18">
        <f>'IDT-1'!C18</f>
        <v>-84.673000000000002</v>
      </c>
      <c r="AF18" s="24"/>
      <c r="AG18">
        <f t="shared" si="2"/>
        <v>902.23387157476623</v>
      </c>
      <c r="AI18" s="34">
        <f>PXIL!I18</f>
        <v>0</v>
      </c>
      <c r="AJ18" s="34">
        <f>PXIL!O18</f>
        <v>0</v>
      </c>
      <c r="AK18" s="34">
        <f>RTM_IEX!I18</f>
        <v>58.91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5.4825499999999998</v>
      </c>
      <c r="E19">
        <f>GT_NG!Q19</f>
        <v>9.5688150858429513</v>
      </c>
      <c r="F19">
        <f>GT_Spot!Q19</f>
        <v>0</v>
      </c>
      <c r="G19">
        <f>PPCL_NG!Q19</f>
        <v>30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730.76842882533833</v>
      </c>
      <c r="P19" s="36">
        <v>60.577387892376677</v>
      </c>
      <c r="Q19" s="36">
        <v>16.690000000000001</v>
      </c>
      <c r="R19" s="38">
        <v>0</v>
      </c>
      <c r="S19" s="38">
        <v>0</v>
      </c>
      <c r="T19" s="37">
        <f>SUMPRODUCT(LTA!J19:AN19,LTA!J$101:AN$101,LTA!J$104:AN$104)</f>
        <v>44.23</v>
      </c>
      <c r="U19" s="37">
        <f>SUMPRODUCT(LTA!J19:AN19,LTA!J$102:AN$102,LTA!J$104:AN$104)</f>
        <v>112.91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-65</v>
      </c>
      <c r="AA19" s="75">
        <f>STOA!I19</f>
        <v>0</v>
      </c>
      <c r="AB19" s="75">
        <f>-STOA!O19</f>
        <v>-68.34</v>
      </c>
      <c r="AC19">
        <f t="shared" si="0"/>
        <v>11.079208723680834</v>
      </c>
      <c r="AD19">
        <f t="shared" si="1"/>
        <v>980.05797307987712</v>
      </c>
      <c r="AE19">
        <f>'IDT-1'!C19</f>
        <v>-74.088999999999999</v>
      </c>
      <c r="AF19" s="24"/>
      <c r="AG19">
        <f t="shared" si="2"/>
        <v>905.96897307987706</v>
      </c>
      <c r="AI19" s="34">
        <f>PXIL!I19</f>
        <v>0</v>
      </c>
      <c r="AJ19" s="34">
        <f>PXIL!O19</f>
        <v>0</v>
      </c>
      <c r="AK19" s="34">
        <f>RTM_IEX!I19</f>
        <v>56.65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5.4825499999999998</v>
      </c>
      <c r="E20">
        <f>GT_NG!Q20</f>
        <v>9.5688150858429513</v>
      </c>
      <c r="F20">
        <f>GT_Spot!Q20</f>
        <v>0</v>
      </c>
      <c r="G20">
        <f>PPCL_NG!Q20</f>
        <v>30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709.28302965678745</v>
      </c>
      <c r="P20" s="36">
        <v>60.577387892376677</v>
      </c>
      <c r="Q20" s="36">
        <v>16.690000000000001</v>
      </c>
      <c r="R20" s="38">
        <v>0</v>
      </c>
      <c r="S20" s="38">
        <v>0</v>
      </c>
      <c r="T20" s="37">
        <f>SUMPRODUCT(LTA!J20:AN20,LTA!J$101:AN$101,LTA!J$104:AN$104)</f>
        <v>43.89</v>
      </c>
      <c r="U20" s="37">
        <f>SUMPRODUCT(LTA!J20:AN20,LTA!J$102:AN$102,LTA!J$104:AN$104)</f>
        <v>113.1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-80</v>
      </c>
      <c r="AA20" s="75">
        <f>STOA!I20</f>
        <v>0</v>
      </c>
      <c r="AB20" s="75">
        <f>-STOA!O20</f>
        <v>-68.34</v>
      </c>
      <c r="AC20">
        <f t="shared" si="0"/>
        <v>10.923165123830517</v>
      </c>
      <c r="AD20">
        <f t="shared" si="1"/>
        <v>932.34861751117649</v>
      </c>
      <c r="AE20">
        <f>'IDT-1'!C20</f>
        <v>-71.125</v>
      </c>
      <c r="AF20" s="24"/>
      <c r="AG20">
        <f t="shared" si="2"/>
        <v>861.22361751117649</v>
      </c>
      <c r="AI20" s="34">
        <f>PXIL!I20</f>
        <v>0</v>
      </c>
      <c r="AJ20" s="34">
        <f>PXIL!O20</f>
        <v>0</v>
      </c>
      <c r="AK20" s="34">
        <f>RTM_IEX!I20</f>
        <v>45.42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5.4825499999999998</v>
      </c>
      <c r="E21">
        <f>GT_NG!Q21</f>
        <v>9.5688150858429513</v>
      </c>
      <c r="F21">
        <f>GT_Spot!Q21</f>
        <v>0</v>
      </c>
      <c r="G21">
        <f>PPCL_NG!Q21</f>
        <v>30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710.80982565462216</v>
      </c>
      <c r="P21" s="36">
        <v>60.577387892376677</v>
      </c>
      <c r="Q21" s="36">
        <v>16.690000000000001</v>
      </c>
      <c r="R21" s="38">
        <v>0</v>
      </c>
      <c r="S21" s="38">
        <v>0</v>
      </c>
      <c r="T21" s="37">
        <f>SUMPRODUCT(LTA!J21:AN21,LTA!J$101:AN$101,LTA!J$104:AN$104)</f>
        <v>42.17</v>
      </c>
      <c r="U21" s="37">
        <f>SUMPRODUCT(LTA!J21:AN21,LTA!J$102:AN$102,LTA!J$104:AN$104)</f>
        <v>112.91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-95</v>
      </c>
      <c r="AA21" s="75">
        <f>STOA!I21</f>
        <v>0</v>
      </c>
      <c r="AB21" s="75">
        <f>-STOA!O21</f>
        <v>-68.34</v>
      </c>
      <c r="AC21">
        <f t="shared" si="0"/>
        <v>10.918060841444392</v>
      </c>
      <c r="AD21">
        <f t="shared" si="1"/>
        <v>901.64051779139743</v>
      </c>
      <c r="AE21">
        <f>'IDT-1'!C21</f>
        <v>-67.314999999999998</v>
      </c>
      <c r="AF21" s="24"/>
      <c r="AG21">
        <f t="shared" si="2"/>
        <v>834.32551779139749</v>
      </c>
      <c r="AI21" s="34">
        <f>PXIL!I21</f>
        <v>0</v>
      </c>
      <c r="AJ21" s="34">
        <f>PXIL!O21</f>
        <v>0</v>
      </c>
      <c r="AK21" s="34">
        <f>RTM_IEX!I21</f>
        <v>30.09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5.4825499999999998</v>
      </c>
      <c r="E22">
        <f>GT_NG!Q22</f>
        <v>9.5688150858429513</v>
      </c>
      <c r="F22">
        <f>GT_Spot!Q22</f>
        <v>0</v>
      </c>
      <c r="G22">
        <f>PPCL_NG!Q22</f>
        <v>30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709.4793434286222</v>
      </c>
      <c r="P22" s="36">
        <v>60.577387892376677</v>
      </c>
      <c r="Q22" s="36">
        <v>16.690000000000001</v>
      </c>
      <c r="R22" s="38">
        <v>0</v>
      </c>
      <c r="S22" s="38">
        <v>0</v>
      </c>
      <c r="T22" s="37">
        <f>SUMPRODUCT(LTA!J22:AN22,LTA!J$101:AN$101,LTA!J$104:AN$104)</f>
        <v>40.54</v>
      </c>
      <c r="U22" s="37">
        <f>SUMPRODUCT(LTA!J22:AN22,LTA!J$102:AN$102,LTA!J$104:AN$104)</f>
        <v>112.91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-95</v>
      </c>
      <c r="AA22" s="75">
        <f>STOA!I22</f>
        <v>0</v>
      </c>
      <c r="AB22" s="75">
        <f>-STOA!O22</f>
        <v>-68.34</v>
      </c>
      <c r="AC22">
        <f t="shared" si="0"/>
        <v>10.855400597855594</v>
      </c>
      <c r="AD22">
        <f t="shared" si="1"/>
        <v>894.58269580898627</v>
      </c>
      <c r="AE22">
        <f>'IDT-1'!C22</f>
        <v>-67.314999999999998</v>
      </c>
      <c r="AF22" s="24"/>
      <c r="AG22">
        <f t="shared" si="2"/>
        <v>827.26769580898622</v>
      </c>
      <c r="AI22" s="34">
        <f>PXIL!I22</f>
        <v>0</v>
      </c>
      <c r="AJ22" s="34">
        <f>PXIL!O22</f>
        <v>0</v>
      </c>
      <c r="AK22" s="34">
        <f>RTM_IEX!I22</f>
        <v>25.93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5.4825499999999998</v>
      </c>
      <c r="E23">
        <f>GT_NG!Q23</f>
        <v>9.5688150858429513</v>
      </c>
      <c r="F23">
        <f>GT_Spot!Q23</f>
        <v>0</v>
      </c>
      <c r="G23">
        <f>PPCL_NG!Q23</f>
        <v>30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714.47597475069824</v>
      </c>
      <c r="P23" s="36">
        <v>60.577387892376677</v>
      </c>
      <c r="Q23" s="36">
        <v>16.690000000000001</v>
      </c>
      <c r="R23" s="38">
        <v>0</v>
      </c>
      <c r="S23" s="38">
        <v>0</v>
      </c>
      <c r="T23" s="37">
        <f>SUMPRODUCT(LTA!J23:AN23,LTA!J$101:AN$101,LTA!J$104:AN$104)</f>
        <v>38.880000000000003</v>
      </c>
      <c r="U23" s="37">
        <f>SUMPRODUCT(LTA!J23:AN23,LTA!J$102:AN$102,LTA!J$104:AN$104)</f>
        <v>112.91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-100</v>
      </c>
      <c r="AA23" s="75">
        <f>STOA!I23</f>
        <v>0</v>
      </c>
      <c r="AB23" s="75">
        <f>-STOA!O23</f>
        <v>-68.34</v>
      </c>
      <c r="AC23">
        <f t="shared" si="0"/>
        <v>10.935117791874246</v>
      </c>
      <c r="AD23">
        <f t="shared" si="1"/>
        <v>893.51736002493089</v>
      </c>
      <c r="AE23">
        <f>'IDT-1'!C23</f>
        <v>-65.197999999999993</v>
      </c>
      <c r="AF23" s="24"/>
      <c r="AG23">
        <f t="shared" si="2"/>
        <v>828.31936002493092</v>
      </c>
      <c r="AI23" s="34">
        <f>PXIL!I23</f>
        <v>0</v>
      </c>
      <c r="AJ23" s="34">
        <f>PXIL!O23</f>
        <v>0</v>
      </c>
      <c r="AK23" s="34">
        <f>RTM_IEX!I23</f>
        <v>26.61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5.4825499999999998</v>
      </c>
      <c r="E24">
        <f>GT_NG!Q24</f>
        <v>9.5688150858429513</v>
      </c>
      <c r="F24">
        <f>GT_Spot!Q24</f>
        <v>0</v>
      </c>
      <c r="G24">
        <f>PPCL_NG!Q24</f>
        <v>30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716.24247155445755</v>
      </c>
      <c r="P24" s="36">
        <v>60.577387892376677</v>
      </c>
      <c r="Q24" s="36">
        <v>16.690000000000001</v>
      </c>
      <c r="R24" s="38">
        <v>0</v>
      </c>
      <c r="S24" s="38">
        <v>0</v>
      </c>
      <c r="T24" s="37">
        <f>SUMPRODUCT(LTA!J24:AN24,LTA!J$101:AN$101,LTA!J$104:AN$104)</f>
        <v>37.32</v>
      </c>
      <c r="U24" s="37">
        <f>SUMPRODUCT(LTA!J24:AN24,LTA!J$102:AN$102,LTA!J$104:AN$104)</f>
        <v>112.77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-95</v>
      </c>
      <c r="AA24" s="75">
        <f>STOA!I24</f>
        <v>0</v>
      </c>
      <c r="AB24" s="75">
        <f>-STOA!O24</f>
        <v>-68.34</v>
      </c>
      <c r="AC24">
        <f t="shared" si="0"/>
        <v>10.831296326136352</v>
      </c>
      <c r="AD24">
        <f t="shared" si="1"/>
        <v>891.86767829442806</v>
      </c>
      <c r="AE24">
        <f>'IDT-1'!C24</f>
        <v>-66.468000000000004</v>
      </c>
      <c r="AF24" s="24"/>
      <c r="AG24">
        <f t="shared" si="2"/>
        <v>825.3996782944281</v>
      </c>
      <c r="AI24" s="34">
        <f>PXIL!I24</f>
        <v>0</v>
      </c>
      <c r="AJ24" s="34">
        <f>PXIL!O24</f>
        <v>0</v>
      </c>
      <c r="AK24" s="34">
        <f>RTM_IEX!I24</f>
        <v>19.79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5.4825499999999998</v>
      </c>
      <c r="E25">
        <f>GT_NG!Q25</f>
        <v>9.5688150858429513</v>
      </c>
      <c r="F25">
        <f>GT_Spot!Q25</f>
        <v>0</v>
      </c>
      <c r="G25">
        <f>PPCL_NG!Q25</f>
        <v>30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725.99892271585361</v>
      </c>
      <c r="P25" s="36">
        <v>60.577387892376677</v>
      </c>
      <c r="Q25" s="36">
        <v>16.690000000000001</v>
      </c>
      <c r="R25" s="38">
        <v>0</v>
      </c>
      <c r="S25" s="38">
        <v>0</v>
      </c>
      <c r="T25" s="37">
        <f>SUMPRODUCT(LTA!J25:AN25,LTA!J$101:AN$101,LTA!J$104:AN$104)</f>
        <v>36.54</v>
      </c>
      <c r="U25" s="37">
        <f>SUMPRODUCT(LTA!J25:AN25,LTA!J$102:AN$102,LTA!J$104:AN$104)</f>
        <v>112.41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-115</v>
      </c>
      <c r="AA25" s="75">
        <f>STOA!I25</f>
        <v>0</v>
      </c>
      <c r="AB25" s="75">
        <f>-STOA!O25</f>
        <v>-68.34</v>
      </c>
      <c r="AC25">
        <f t="shared" si="0"/>
        <v>11.011643646800543</v>
      </c>
      <c r="AD25">
        <f t="shared" si="1"/>
        <v>872.00378213516001</v>
      </c>
      <c r="AE25">
        <f>'IDT-1'!C25</f>
        <v>-52.497</v>
      </c>
      <c r="AF25" s="24"/>
      <c r="AG25">
        <f t="shared" si="2"/>
        <v>819.50678213516005</v>
      </c>
      <c r="AI25" s="34">
        <f>PXIL!I25</f>
        <v>0</v>
      </c>
      <c r="AJ25" s="34">
        <f>PXIL!O25</f>
        <v>0</v>
      </c>
      <c r="AK25" s="34">
        <f>RTM_IEX!I25</f>
        <v>11.49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5.4825499999999998</v>
      </c>
      <c r="E26">
        <f>GT_NG!Q26</f>
        <v>9.5688150858429513</v>
      </c>
      <c r="F26">
        <f>GT_Spot!Q26</f>
        <v>0</v>
      </c>
      <c r="G26">
        <f>PPCL_NG!Q26</f>
        <v>30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734.60441108529596</v>
      </c>
      <c r="P26" s="36">
        <v>60.577387892376677</v>
      </c>
      <c r="Q26" s="36">
        <v>16.690000000000001</v>
      </c>
      <c r="R26" s="38">
        <v>0</v>
      </c>
      <c r="S26" s="38">
        <v>0</v>
      </c>
      <c r="T26" s="37">
        <f>SUMPRODUCT(LTA!J26:AN26,LTA!J$101:AN$101,LTA!J$104:AN$104)</f>
        <v>33.4</v>
      </c>
      <c r="U26" s="37">
        <f>SUMPRODUCT(LTA!J26:AN26,LTA!J$102:AN$102,LTA!J$104:AN$104)</f>
        <v>112.07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-135</v>
      </c>
      <c r="AA26" s="75">
        <f>STOA!I26</f>
        <v>0</v>
      </c>
      <c r="AB26" s="75">
        <f>-STOA!O26</f>
        <v>-68.34</v>
      </c>
      <c r="AC26">
        <f t="shared" si="0"/>
        <v>11.272502494895543</v>
      </c>
      <c r="AD26">
        <f t="shared" si="1"/>
        <v>861.20841165650734</v>
      </c>
      <c r="AE26">
        <f>'IDT-1'!C26</f>
        <v>-38.103000000000002</v>
      </c>
      <c r="AF26" s="24"/>
      <c r="AG26">
        <f t="shared" si="2"/>
        <v>823.10541165650739</v>
      </c>
      <c r="AI26" s="34">
        <f>PXIL!I26</f>
        <v>0</v>
      </c>
      <c r="AJ26" s="34">
        <f>PXIL!O26</f>
        <v>0</v>
      </c>
      <c r="AK26" s="34">
        <f>RTM_IEX!I26</f>
        <v>15.83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5.4825499999999998</v>
      </c>
      <c r="E27">
        <f>GT_NG!Q27</f>
        <v>9.5688150858429513</v>
      </c>
      <c r="F27">
        <f>GT_Spot!Q27</f>
        <v>0</v>
      </c>
      <c r="G27">
        <f>PPCL_NG!Q27</f>
        <v>30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739.94938733879701</v>
      </c>
      <c r="P27" s="36">
        <v>60.577387892376677</v>
      </c>
      <c r="Q27" s="36">
        <v>16.690000000000001</v>
      </c>
      <c r="R27" s="38">
        <v>2.8430936819172112</v>
      </c>
      <c r="S27" s="38">
        <v>0</v>
      </c>
      <c r="T27" s="37">
        <f>SUMPRODUCT(LTA!J27:AN27,LTA!J$101:AN$101,LTA!J$104:AN$104)</f>
        <v>32</v>
      </c>
      <c r="U27" s="37">
        <f>SUMPRODUCT(LTA!J27:AN27,LTA!J$102:AN$102,LTA!J$104:AN$104)</f>
        <v>111.67999999999999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-235</v>
      </c>
      <c r="AA27" s="75">
        <f>STOA!I27</f>
        <v>0</v>
      </c>
      <c r="AB27" s="75">
        <f>-STOA!O27</f>
        <v>0</v>
      </c>
      <c r="AC27">
        <f t="shared" si="0"/>
        <v>11.674567027679927</v>
      </c>
      <c r="AD27">
        <f t="shared" si="1"/>
        <v>842.89441705914123</v>
      </c>
      <c r="AE27">
        <f>'IDT-1'!C27</f>
        <v>-19.898</v>
      </c>
      <c r="AF27" s="24"/>
      <c r="AG27">
        <f t="shared" si="2"/>
        <v>822.99641705914121</v>
      </c>
      <c r="AI27" s="34">
        <f>PXIL!I27</f>
        <v>0</v>
      </c>
      <c r="AJ27" s="34">
        <f>PXIL!O27</f>
        <v>0</v>
      </c>
      <c r="AK27" s="34">
        <f>RTM_IEX!I27</f>
        <v>23.18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5.4825499999999998</v>
      </c>
      <c r="E28">
        <f>GT_NG!Q28</f>
        <v>9.5688150858429513</v>
      </c>
      <c r="F28">
        <f>GT_Spot!Q28</f>
        <v>0</v>
      </c>
      <c r="G28">
        <f>PPCL_NG!Q28</f>
        <v>30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765.9837647692608</v>
      </c>
      <c r="P28" s="36">
        <v>60.577387892376677</v>
      </c>
      <c r="Q28" s="36">
        <v>16.690000000000001</v>
      </c>
      <c r="R28" s="38">
        <v>6.1599999999999993</v>
      </c>
      <c r="S28" s="38">
        <v>0</v>
      </c>
      <c r="T28" s="37">
        <f>SUMPRODUCT(LTA!J28:AN28,LTA!J$101:AN$101,LTA!J$104:AN$104)</f>
        <v>30.67</v>
      </c>
      <c r="U28" s="37">
        <f>SUMPRODUCT(LTA!J28:AN28,LTA!J$102:AN$102,LTA!J$104:AN$104)</f>
        <v>111.3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-275</v>
      </c>
      <c r="AA28" s="75">
        <f>STOA!I28</f>
        <v>0</v>
      </c>
      <c r="AB28" s="75">
        <f>-STOA!O28</f>
        <v>0</v>
      </c>
      <c r="AC28">
        <f t="shared" si="0"/>
        <v>12.249175425554949</v>
      </c>
      <c r="AD28">
        <f t="shared" si="1"/>
        <v>827.26109240981259</v>
      </c>
      <c r="AE28">
        <f>'IDT-1'!C28</f>
        <v>0</v>
      </c>
      <c r="AF28" s="24"/>
      <c r="AG28">
        <f t="shared" si="2"/>
        <v>827.26109240981259</v>
      </c>
      <c r="AI28" s="34">
        <f>PXIL!I28</f>
        <v>0</v>
      </c>
      <c r="AJ28" s="34">
        <f>PXIL!O28</f>
        <v>0</v>
      </c>
      <c r="AK28" s="34">
        <f>RTM_IEX!I28</f>
        <v>20.48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5.4825499999999998</v>
      </c>
      <c r="E29">
        <f>GT_NG!Q29</f>
        <v>8.2479003764842158</v>
      </c>
      <c r="F29">
        <f>GT_Spot!Q29</f>
        <v>0</v>
      </c>
      <c r="G29">
        <f>PPCL_NG!Q29</f>
        <v>24.968389136184761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723.59955105040729</v>
      </c>
      <c r="P29" s="36">
        <v>60.577387892376677</v>
      </c>
      <c r="Q29" s="36">
        <v>16.690000000000001</v>
      </c>
      <c r="R29" s="38">
        <v>12.21</v>
      </c>
      <c r="S29" s="38">
        <v>0</v>
      </c>
      <c r="T29" s="37">
        <f>SUMPRODUCT(LTA!J29:AN29,LTA!J$101:AN$101,LTA!J$104:AN$104)</f>
        <v>34.020000000000003</v>
      </c>
      <c r="U29" s="37">
        <f>SUMPRODUCT(LTA!J29:AN29,LTA!J$102:AN$102,LTA!J$104:AN$104)</f>
        <v>111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-230</v>
      </c>
      <c r="AA29" s="75">
        <f>STOA!I29</f>
        <v>0</v>
      </c>
      <c r="AB29" s="75">
        <f>-STOA!O29</f>
        <v>0</v>
      </c>
      <c r="AC29">
        <f t="shared" si="0"/>
        <v>11.476392381286317</v>
      </c>
      <c r="AD29">
        <f t="shared" si="1"/>
        <v>830.61713616205384</v>
      </c>
      <c r="AE29">
        <f>'IDT-1'!C29</f>
        <v>0</v>
      </c>
      <c r="AF29" s="24"/>
      <c r="AG29">
        <f t="shared" si="2"/>
        <v>830.61713616205384</v>
      </c>
      <c r="AI29" s="34">
        <f>PXIL!I29</f>
        <v>0</v>
      </c>
      <c r="AJ29" s="34">
        <f>PXIL!O29</f>
        <v>0</v>
      </c>
      <c r="AK29" s="34">
        <f>RTM_IEX!I29</f>
        <v>17.7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5.4825499999999998</v>
      </c>
      <c r="E30">
        <f>GT_NG!Q30</f>
        <v>8.2479003764842158</v>
      </c>
      <c r="F30">
        <f>GT_Spot!Q30</f>
        <v>0</v>
      </c>
      <c r="G30">
        <f>PPCL_NG!Q30</f>
        <v>24.968389136184761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724.95430365040738</v>
      </c>
      <c r="P30" s="36">
        <v>60.577387892376677</v>
      </c>
      <c r="Q30" s="36">
        <v>16.690000000000001</v>
      </c>
      <c r="R30" s="38">
        <v>17.11</v>
      </c>
      <c r="S30" s="38">
        <v>0</v>
      </c>
      <c r="T30" s="37">
        <f>SUMPRODUCT(LTA!J30:AN30,LTA!J$101:AN$101,LTA!J$104:AN$104)</f>
        <v>38.019999999999996</v>
      </c>
      <c r="U30" s="37">
        <f>SUMPRODUCT(LTA!J30:AN30,LTA!J$102:AN$102,LTA!J$104:AN$104)</f>
        <v>110.67999999999999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-240</v>
      </c>
      <c r="AA30" s="75">
        <f>STOA!I30</f>
        <v>0</v>
      </c>
      <c r="AB30" s="75">
        <f>-STOA!O30</f>
        <v>0</v>
      </c>
      <c r="AC30">
        <f t="shared" si="0"/>
        <v>11.687799479388271</v>
      </c>
      <c r="AD30">
        <f t="shared" si="1"/>
        <v>834.34048166395212</v>
      </c>
      <c r="AE30">
        <f>'IDT-1'!C30</f>
        <v>0</v>
      </c>
      <c r="AF30" s="24"/>
      <c r="AG30">
        <f t="shared" si="2"/>
        <v>834.34048166395212</v>
      </c>
      <c r="AI30" s="34">
        <f>PXIL!I30</f>
        <v>0</v>
      </c>
      <c r="AJ30" s="34">
        <f>PXIL!O30</f>
        <v>0</v>
      </c>
      <c r="AK30" s="34">
        <f>RTM_IEX!I30</f>
        <v>21.7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5.4825499999999998</v>
      </c>
      <c r="E31">
        <f>GT_NG!Q31</f>
        <v>8.0162177816391544</v>
      </c>
      <c r="F31">
        <f>GT_Spot!Q31</f>
        <v>0</v>
      </c>
      <c r="G31">
        <f>PPCL_NG!Q31</f>
        <v>24.968389136184761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733.48924482721884</v>
      </c>
      <c r="P31" s="36">
        <v>60.577387892376677</v>
      </c>
      <c r="Q31" s="36">
        <v>16.690000000000001</v>
      </c>
      <c r="R31" s="38">
        <v>18.350000000000001</v>
      </c>
      <c r="S31" s="38">
        <v>0</v>
      </c>
      <c r="T31" s="37">
        <f>SUMPRODUCT(LTA!J31:AN31,LTA!J$101:AN$101,LTA!J$104:AN$104)</f>
        <v>44.069999999999993</v>
      </c>
      <c r="U31" s="37">
        <f>SUMPRODUCT(LTA!J31:AN31,LTA!J$102:AN$102,LTA!J$104:AN$104)</f>
        <v>110.5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-255</v>
      </c>
      <c r="AA31" s="75">
        <f>STOA!I31</f>
        <v>0</v>
      </c>
      <c r="AB31" s="75">
        <f>-STOA!O31</f>
        <v>0</v>
      </c>
      <c r="AC31">
        <f t="shared" si="0"/>
        <v>12.256072067742508</v>
      </c>
      <c r="AD31">
        <f t="shared" si="1"/>
        <v>868.2154676575642</v>
      </c>
      <c r="AE31">
        <f>'IDT-1'!C31</f>
        <v>0</v>
      </c>
      <c r="AF31" s="24"/>
      <c r="AG31">
        <f t="shared" si="2"/>
        <v>868.2154676575642</v>
      </c>
      <c r="AI31" s="34">
        <f>PXIL!I31</f>
        <v>0</v>
      </c>
      <c r="AJ31" s="34">
        <f>PXIL!O31</f>
        <v>0</v>
      </c>
      <c r="AK31" s="34">
        <f>RTM_IEX!I31</f>
        <v>55.73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5.4825499999999998</v>
      </c>
      <c r="E32">
        <f>GT_NG!Q32</f>
        <v>8.0162177816391544</v>
      </c>
      <c r="F32">
        <f>GT_Spot!Q32</f>
        <v>0</v>
      </c>
      <c r="G32">
        <f>PPCL_NG!Q32</f>
        <v>24.968389136184761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713.87265239397141</v>
      </c>
      <c r="P32" s="36">
        <v>60.577387892376677</v>
      </c>
      <c r="Q32" s="36">
        <v>16.690000000000001</v>
      </c>
      <c r="R32" s="38">
        <v>19.350000000000001</v>
      </c>
      <c r="S32" s="38">
        <v>0</v>
      </c>
      <c r="T32" s="37">
        <f>SUMPRODUCT(LTA!J32:AN32,LTA!J$101:AN$101,LTA!J$104:AN$104)</f>
        <v>54.730000000000004</v>
      </c>
      <c r="U32" s="37">
        <f>SUMPRODUCT(LTA!J32:AN32,LTA!J$102:AN$102,LTA!J$104:AN$104)</f>
        <v>110.42999999999999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-245</v>
      </c>
      <c r="AA32" s="75">
        <f>STOA!I32</f>
        <v>0</v>
      </c>
      <c r="AB32" s="75">
        <f>-STOA!O32</f>
        <v>0</v>
      </c>
      <c r="AC32">
        <f t="shared" si="0"/>
        <v>12.042800779107976</v>
      </c>
      <c r="AD32">
        <f t="shared" si="1"/>
        <v>864.28214651295139</v>
      </c>
      <c r="AE32">
        <f>'IDT-1'!C32</f>
        <v>0</v>
      </c>
      <c r="AF32" s="24"/>
      <c r="AG32">
        <f t="shared" si="2"/>
        <v>864.28214651295139</v>
      </c>
      <c r="AI32" s="34">
        <f>PXIL!I32</f>
        <v>0</v>
      </c>
      <c r="AJ32" s="34">
        <f>PXIL!O32</f>
        <v>0</v>
      </c>
      <c r="AK32" s="34">
        <f>RTM_IEX!I32</f>
        <v>49.61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5.4825499999999998</v>
      </c>
      <c r="E33">
        <f>GT_NG!Q33</f>
        <v>8.0162177816391544</v>
      </c>
      <c r="F33">
        <f>GT_Spot!Q33</f>
        <v>0</v>
      </c>
      <c r="G33">
        <f>PPCL_NG!Q33</f>
        <v>24.968389136184761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686.985543678368</v>
      </c>
      <c r="P33" s="36">
        <v>60.577387892376677</v>
      </c>
      <c r="Q33" s="36">
        <v>16.690000000000001</v>
      </c>
      <c r="R33" s="38">
        <v>19.350000000000001</v>
      </c>
      <c r="S33" s="38">
        <v>0</v>
      </c>
      <c r="T33" s="37">
        <f>SUMPRODUCT(LTA!J33:AN33,LTA!J$101:AN$101,LTA!J$104:AN$104)</f>
        <v>67.400000000000006</v>
      </c>
      <c r="U33" s="37">
        <f>SUMPRODUCT(LTA!J33:AN33,LTA!J$102:AN$102,LTA!J$104:AN$104)</f>
        <v>110.41999999999999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-255</v>
      </c>
      <c r="AA33" s="75">
        <f>STOA!I33</f>
        <v>0</v>
      </c>
      <c r="AB33" s="75">
        <f>-STOA!O33</f>
        <v>0</v>
      </c>
      <c r="AC33">
        <f t="shared" si="0"/>
        <v>12.116383497632619</v>
      </c>
      <c r="AD33">
        <f t="shared" si="1"/>
        <v>852.48145507882339</v>
      </c>
      <c r="AE33">
        <f>'IDT-1'!C33</f>
        <v>0</v>
      </c>
      <c r="AF33" s="24"/>
      <c r="AG33">
        <f t="shared" si="2"/>
        <v>852.48145507882339</v>
      </c>
      <c r="AI33" s="34">
        <f>PXIL!I33</f>
        <v>0</v>
      </c>
      <c r="AJ33" s="34">
        <f>PXIL!O33</f>
        <v>0</v>
      </c>
      <c r="AK33" s="34">
        <f>RTM_IEX!I33</f>
        <v>62.11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5.4825499999999998</v>
      </c>
      <c r="E34">
        <f>GT_NG!Q34</f>
        <v>8.0162177816391544</v>
      </c>
      <c r="F34">
        <f>GT_Spot!Q34</f>
        <v>0</v>
      </c>
      <c r="G34">
        <f>PPCL_NG!Q34</f>
        <v>24.968389136184761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668.88691798159323</v>
      </c>
      <c r="P34" s="36">
        <v>60.577387892376677</v>
      </c>
      <c r="Q34" s="36">
        <v>16.690000000000001</v>
      </c>
      <c r="R34" s="38">
        <v>19.350000000000005</v>
      </c>
      <c r="S34" s="38">
        <v>0</v>
      </c>
      <c r="T34" s="37">
        <f>SUMPRODUCT(LTA!J34:AN34,LTA!J$101:AN$101,LTA!J$104:AN$104)</f>
        <v>86.09</v>
      </c>
      <c r="U34" s="37">
        <f>SUMPRODUCT(LTA!J34:AN34,LTA!J$102:AN$102,LTA!J$104:AN$104)</f>
        <v>110.36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-280</v>
      </c>
      <c r="AA34" s="75">
        <f>STOA!I34</f>
        <v>0</v>
      </c>
      <c r="AB34" s="75">
        <f>-STOA!O34</f>
        <v>0</v>
      </c>
      <c r="AC34">
        <f t="shared" si="0"/>
        <v>12.519276779555884</v>
      </c>
      <c r="AD34">
        <f t="shared" si="1"/>
        <v>847.63993610012528</v>
      </c>
      <c r="AE34">
        <f>'IDT-1'!C34</f>
        <v>0</v>
      </c>
      <c r="AF34" s="24"/>
      <c r="AG34">
        <f t="shared" si="2"/>
        <v>847.63993610012528</v>
      </c>
      <c r="AI34" s="34">
        <f>PXIL!I34</f>
        <v>0</v>
      </c>
      <c r="AJ34" s="34">
        <f>PXIL!O34</f>
        <v>0</v>
      </c>
      <c r="AK34" s="34">
        <f>RTM_IEX!I34</f>
        <v>82.14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5.4825499999999998</v>
      </c>
      <c r="E35">
        <f>GT_NG!Q35</f>
        <v>8.0162177816391544</v>
      </c>
      <c r="F35">
        <f>GT_Spot!Q35</f>
        <v>0</v>
      </c>
      <c r="G35">
        <f>PPCL_NG!Q35</f>
        <v>24.968389136184761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666.81637872008503</v>
      </c>
      <c r="P35" s="36">
        <v>60.577387892376677</v>
      </c>
      <c r="Q35" s="36">
        <v>16.690000000000001</v>
      </c>
      <c r="R35" s="38">
        <v>19.350000000000005</v>
      </c>
      <c r="S35" s="38">
        <v>0</v>
      </c>
      <c r="T35" s="37">
        <f>SUMPRODUCT(LTA!J35:AN35,LTA!J$101:AN$101,LTA!J$104:AN$104)</f>
        <v>105.00999999999999</v>
      </c>
      <c r="U35" s="37">
        <f>SUMPRODUCT(LTA!J35:AN35,LTA!J$102:AN$102,LTA!J$104:AN$104)</f>
        <v>110.53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-340</v>
      </c>
      <c r="AA35" s="75">
        <f>STOA!I35</f>
        <v>0</v>
      </c>
      <c r="AB35" s="75">
        <f>-STOA!O35</f>
        <v>0</v>
      </c>
      <c r="AC35">
        <f t="shared" si="0"/>
        <v>13.023095685386332</v>
      </c>
      <c r="AD35">
        <f t="shared" si="1"/>
        <v>783.85557793278656</v>
      </c>
      <c r="AE35">
        <f>'IDT-1'!C35</f>
        <v>0</v>
      </c>
      <c r="AF35" s="24"/>
      <c r="AG35">
        <f t="shared" si="2"/>
        <v>783.85557793278656</v>
      </c>
      <c r="AI35" s="34">
        <f>PXIL!I35</f>
        <v>0</v>
      </c>
      <c r="AJ35" s="34">
        <f>PXIL!O35</f>
        <v>0</v>
      </c>
      <c r="AK35" s="34">
        <f>RTM_IEX!I35</f>
        <v>61.84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5.4825499999999998</v>
      </c>
      <c r="E36">
        <f>GT_NG!Q36</f>
        <v>8.0162177816391544</v>
      </c>
      <c r="F36">
        <f>GT_Spot!Q36</f>
        <v>0</v>
      </c>
      <c r="G36">
        <f>PPCL_NG!Q36</f>
        <v>24.968389136184761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660.83604752366773</v>
      </c>
      <c r="P36" s="36">
        <v>60.577387892376677</v>
      </c>
      <c r="Q36" s="36">
        <v>16.690000000000001</v>
      </c>
      <c r="R36" s="38">
        <v>20.749999999999996</v>
      </c>
      <c r="S36" s="38">
        <v>0</v>
      </c>
      <c r="T36" s="37">
        <f>SUMPRODUCT(LTA!J36:AN36,LTA!J$101:AN$101,LTA!J$104:AN$104)</f>
        <v>126.44</v>
      </c>
      <c r="U36" s="37">
        <f>SUMPRODUCT(LTA!J36:AN36,LTA!J$102:AN$102,LTA!J$104:AN$104)</f>
        <v>110.55999999999999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-355</v>
      </c>
      <c r="AA36" s="75">
        <f>STOA!I36</f>
        <v>0</v>
      </c>
      <c r="AB36" s="75">
        <f>-STOA!O36</f>
        <v>0</v>
      </c>
      <c r="AC36">
        <f t="shared" si="0"/>
        <v>13.372832683690788</v>
      </c>
      <c r="AD36">
        <f t="shared" si="1"/>
        <v>793.1155097380647</v>
      </c>
      <c r="AE36">
        <f>'IDT-1'!C36</f>
        <v>0</v>
      </c>
      <c r="AF36" s="24"/>
      <c r="AG36">
        <f t="shared" si="2"/>
        <v>793.1155097380647</v>
      </c>
      <c r="AI36" s="34">
        <f>PXIL!I36</f>
        <v>0</v>
      </c>
      <c r="AJ36" s="34">
        <f>PXIL!O36</f>
        <v>0</v>
      </c>
      <c r="AK36" s="34">
        <f>RTM_IEX!I36</f>
        <v>69.569999999999993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5.4825499999999998</v>
      </c>
      <c r="E37">
        <f>GT_NG!Q37</f>
        <v>8.0162177816391544</v>
      </c>
      <c r="F37">
        <f>GT_Spot!Q37</f>
        <v>0</v>
      </c>
      <c r="G37">
        <f>PPCL_NG!Q37</f>
        <v>24.968389136184761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667.78036130296834</v>
      </c>
      <c r="P37" s="36">
        <v>60.577387892376677</v>
      </c>
      <c r="Q37" s="36">
        <v>16.690000000000001</v>
      </c>
      <c r="R37" s="38">
        <v>20.749999999999996</v>
      </c>
      <c r="S37" s="38">
        <v>0</v>
      </c>
      <c r="T37" s="37">
        <f>SUMPRODUCT(LTA!J37:AN37,LTA!J$101:AN$101,LTA!J$104:AN$104)</f>
        <v>150.67000000000002</v>
      </c>
      <c r="U37" s="37">
        <f>SUMPRODUCT(LTA!J37:AN37,LTA!J$102:AN$102,LTA!J$104:AN$104)</f>
        <v>110.57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-380</v>
      </c>
      <c r="AA37" s="75">
        <f>STOA!I37</f>
        <v>0</v>
      </c>
      <c r="AB37" s="75">
        <f>-STOA!O37</f>
        <v>0</v>
      </c>
      <c r="AC37">
        <f t="shared" si="0"/>
        <v>13.639615833003516</v>
      </c>
      <c r="AD37">
        <f t="shared" si="1"/>
        <v>772.94304036805261</v>
      </c>
      <c r="AE37">
        <f>'IDT-1'!C37</f>
        <v>0</v>
      </c>
      <c r="AF37" s="24"/>
      <c r="AG37">
        <f t="shared" si="2"/>
        <v>772.94304036805261</v>
      </c>
      <c r="AI37" s="34">
        <f>PXIL!I37</f>
        <v>0</v>
      </c>
      <c r="AJ37" s="34">
        <f>PXIL!O37</f>
        <v>0</v>
      </c>
      <c r="AK37" s="34">
        <f>RTM_IEX!I37</f>
        <v>43.48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8.0162177816391544</v>
      </c>
      <c r="F38">
        <f>GT_Spot!Q38</f>
        <v>0</v>
      </c>
      <c r="G38">
        <f>PPCL_NG!Q38</f>
        <v>24.968389136184761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671.7926387100207</v>
      </c>
      <c r="P38" s="36">
        <v>60.577387892376677</v>
      </c>
      <c r="Q38" s="36">
        <v>16.690000000000001</v>
      </c>
      <c r="R38" s="38">
        <v>20.749999999999996</v>
      </c>
      <c r="S38" s="38">
        <v>0</v>
      </c>
      <c r="T38" s="37">
        <f>SUMPRODUCT(LTA!J38:AN38,LTA!J$101:AN$101,LTA!J$104:AN$104)</f>
        <v>171.2</v>
      </c>
      <c r="U38" s="37">
        <f>SUMPRODUCT(LTA!J38:AN38,LTA!J$102:AN$102,LTA!J$104:AN$104)</f>
        <v>110.83999999999999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-400</v>
      </c>
      <c r="AA38" s="75">
        <f>STOA!I38</f>
        <v>0</v>
      </c>
      <c r="AB38" s="75">
        <f>-STOA!O38</f>
        <v>0</v>
      </c>
      <c r="AC38">
        <f t="shared" si="0"/>
        <v>14.035526424629483</v>
      </c>
      <c r="AD38">
        <f t="shared" si="1"/>
        <v>777.35940718347899</v>
      </c>
      <c r="AE38">
        <f>'IDT-1'!C38</f>
        <v>0</v>
      </c>
      <c r="AF38" s="24"/>
      <c r="AG38">
        <f t="shared" si="2"/>
        <v>777.35940718347899</v>
      </c>
      <c r="AI38" s="34">
        <f>PXIL!I38</f>
        <v>0</v>
      </c>
      <c r="AJ38" s="34">
        <f>PXIL!O38</f>
        <v>0</v>
      </c>
      <c r="AK38" s="34">
        <f>RTM_IEX!I38</f>
        <v>43.48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8.2552937667760222</v>
      </c>
      <c r="F39">
        <f>GT_Spot!Q39</f>
        <v>0</v>
      </c>
      <c r="G39">
        <f>PPCL_NG!Q39</f>
        <v>24.57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672.12365696192251</v>
      </c>
      <c r="P39" s="36">
        <v>60.577387892376677</v>
      </c>
      <c r="Q39" s="36">
        <v>16.690000000000001</v>
      </c>
      <c r="R39" s="38">
        <v>20.749999999999996</v>
      </c>
      <c r="S39" s="38">
        <v>0</v>
      </c>
      <c r="T39" s="37">
        <f>SUMPRODUCT(LTA!J39:AN39,LTA!J$101:AN$101,LTA!J$104:AN$104)</f>
        <v>192.23000000000002</v>
      </c>
      <c r="U39" s="37">
        <f>SUMPRODUCT(LTA!J39:AN39,LTA!J$102:AN$102,LTA!J$104:AN$104)</f>
        <v>111.41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-405</v>
      </c>
      <c r="AA39" s="75">
        <f>STOA!I39</f>
        <v>0</v>
      </c>
      <c r="AB39" s="75">
        <f>-STOA!O39</f>
        <v>0</v>
      </c>
      <c r="AC39">
        <f t="shared" si="0"/>
        <v>14.245988067127977</v>
      </c>
      <c r="AD39">
        <f t="shared" si="1"/>
        <v>791.02065064183466</v>
      </c>
      <c r="AE39">
        <f>'IDT-1'!C39</f>
        <v>0</v>
      </c>
      <c r="AF39" s="24"/>
      <c r="AG39">
        <f t="shared" si="2"/>
        <v>791.02065064183466</v>
      </c>
      <c r="AI39" s="34">
        <f>PXIL!I39</f>
        <v>0</v>
      </c>
      <c r="AJ39" s="34">
        <f>PXIL!O39</f>
        <v>0</v>
      </c>
      <c r="AK39" s="34">
        <f>RTM_IEX!I39</f>
        <v>40.58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8.0167014613778704</v>
      </c>
      <c r="F40">
        <f>GT_Spot!Q40</f>
        <v>0</v>
      </c>
      <c r="G40">
        <f>PPCL_NG!Q40</f>
        <v>24.57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678.12401833020294</v>
      </c>
      <c r="P40" s="36">
        <v>60.577387892376677</v>
      </c>
      <c r="Q40" s="36">
        <v>16.690000000000001</v>
      </c>
      <c r="R40" s="38">
        <v>23.749999999999996</v>
      </c>
      <c r="S40" s="38">
        <v>0</v>
      </c>
      <c r="T40" s="37">
        <f>SUMPRODUCT(LTA!J40:AN40,LTA!J$101:AN$101,LTA!J$104:AN$104)</f>
        <v>208.99</v>
      </c>
      <c r="U40" s="37">
        <f>SUMPRODUCT(LTA!J40:AN40,LTA!J$102:AN$102,LTA!J$104:AN$104)</f>
        <v>111.89999999999999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-400</v>
      </c>
      <c r="AA40" s="75">
        <f>STOA!I40</f>
        <v>0</v>
      </c>
      <c r="AB40" s="75">
        <f>-STOA!O40</f>
        <v>0</v>
      </c>
      <c r="AC40">
        <f t="shared" si="0"/>
        <v>14.354028997270364</v>
      </c>
      <c r="AD40">
        <f t="shared" si="1"/>
        <v>813.23437877457445</v>
      </c>
      <c r="AE40">
        <f>'IDT-1'!C40</f>
        <v>0</v>
      </c>
      <c r="AF40" s="24"/>
      <c r="AG40">
        <f t="shared" si="2"/>
        <v>813.23437877457445</v>
      </c>
      <c r="AI40" s="34">
        <f>PXIL!I40</f>
        <v>0</v>
      </c>
      <c r="AJ40" s="34">
        <f>PXIL!O40</f>
        <v>0</v>
      </c>
      <c r="AK40" s="34">
        <f>RTM_IEX!I40</f>
        <v>31.89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8.0167014613778704</v>
      </c>
      <c r="F41">
        <f>GT_Spot!Q41</f>
        <v>0</v>
      </c>
      <c r="G41">
        <f>PPCL_NG!Q41</f>
        <v>24.57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682.56589924111427</v>
      </c>
      <c r="P41" s="36">
        <v>60.577387892376677</v>
      </c>
      <c r="Q41" s="36">
        <v>16.690000000000001</v>
      </c>
      <c r="R41" s="38">
        <v>23.749999999999996</v>
      </c>
      <c r="S41" s="38">
        <v>0</v>
      </c>
      <c r="T41" s="37">
        <f>SUMPRODUCT(LTA!J41:AN41,LTA!J$101:AN$101,LTA!J$104:AN$104)</f>
        <v>211.91</v>
      </c>
      <c r="U41" s="37">
        <f>SUMPRODUCT(LTA!J41:AN41,LTA!J$102:AN$102,LTA!J$104:AN$104)</f>
        <v>111.53999999999999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-400</v>
      </c>
      <c r="AA41" s="75">
        <f>STOA!I41</f>
        <v>0</v>
      </c>
      <c r="AB41" s="75">
        <f>-STOA!O41</f>
        <v>0</v>
      </c>
      <c r="AC41">
        <f t="shared" si="0"/>
        <v>14.70472554928638</v>
      </c>
      <c r="AD41">
        <f t="shared" si="1"/>
        <v>852.73556313346967</v>
      </c>
      <c r="AE41">
        <f>'IDT-1'!C41</f>
        <v>0</v>
      </c>
      <c r="AF41" s="24"/>
      <c r="AG41">
        <f t="shared" si="2"/>
        <v>852.73556313346967</v>
      </c>
      <c r="AI41" s="34">
        <f>PXIL!I41</f>
        <v>0</v>
      </c>
      <c r="AJ41" s="34">
        <f>PXIL!O41</f>
        <v>0</v>
      </c>
      <c r="AK41" s="34">
        <f>RTM_IEX!I41</f>
        <v>64.739999999999995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8.0167014613778704</v>
      </c>
      <c r="F42">
        <f>GT_Spot!Q42</f>
        <v>0</v>
      </c>
      <c r="G42">
        <f>PPCL_NG!Q42</f>
        <v>24.57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678.01469952646175</v>
      </c>
      <c r="P42" s="36">
        <v>60.577387892376677</v>
      </c>
      <c r="Q42" s="36">
        <v>16.690000000000001</v>
      </c>
      <c r="R42" s="38">
        <v>23.749999999999996</v>
      </c>
      <c r="S42" s="38">
        <v>0</v>
      </c>
      <c r="T42" s="37">
        <f>SUMPRODUCT(LTA!J42:AN42,LTA!J$101:AN$101,LTA!J$104:AN$104)</f>
        <v>226.12</v>
      </c>
      <c r="U42" s="37">
        <f>SUMPRODUCT(LTA!J42:AN42,LTA!J$102:AN$102,LTA!J$104:AN$104)</f>
        <v>111.88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-410</v>
      </c>
      <c r="AA42" s="75">
        <f>STOA!I42</f>
        <v>0</v>
      </c>
      <c r="AB42" s="75">
        <f>-STOA!O42</f>
        <v>0</v>
      </c>
      <c r="AC42">
        <f t="shared" si="0"/>
        <v>14.924000267019395</v>
      </c>
      <c r="AD42">
        <f t="shared" si="1"/>
        <v>857.34508870108425</v>
      </c>
      <c r="AE42">
        <f>'IDT-1'!C42</f>
        <v>0</v>
      </c>
      <c r="AF42" s="24"/>
      <c r="AG42">
        <f t="shared" si="2"/>
        <v>857.34508870108425</v>
      </c>
      <c r="AI42" s="34">
        <f>PXIL!I42</f>
        <v>0</v>
      </c>
      <c r="AJ42" s="34">
        <f>PXIL!O42</f>
        <v>0</v>
      </c>
      <c r="AK42" s="34">
        <f>RTM_IEX!I42</f>
        <v>69.569999999999993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8.0167014613778704</v>
      </c>
      <c r="F43">
        <f>GT_Spot!Q43</f>
        <v>0</v>
      </c>
      <c r="G43">
        <f>PPCL_NG!Q43</f>
        <v>24.57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661.35675787040509</v>
      </c>
      <c r="P43" s="36">
        <v>60.88</v>
      </c>
      <c r="Q43" s="36">
        <v>16.690000000000001</v>
      </c>
      <c r="R43" s="38">
        <v>23.749999999999996</v>
      </c>
      <c r="S43" s="38">
        <v>0</v>
      </c>
      <c r="T43" s="37">
        <f>SUMPRODUCT(LTA!J43:AN43,LTA!J$101:AN$101,LTA!J$104:AN$104)</f>
        <v>238.75</v>
      </c>
      <c r="U43" s="37">
        <f>SUMPRODUCT(LTA!J43:AN43,LTA!J$102:AN$102,LTA!J$104:AN$104)</f>
        <v>112.03999999999999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-396</v>
      </c>
      <c r="AA43" s="75">
        <f>STOA!I43</f>
        <v>0</v>
      </c>
      <c r="AB43" s="75">
        <f>-STOA!O43</f>
        <v>0</v>
      </c>
      <c r="AC43">
        <f t="shared" si="0"/>
        <v>14.717379581682446</v>
      </c>
      <c r="AD43">
        <f t="shared" si="1"/>
        <v>862.19637983798782</v>
      </c>
      <c r="AE43">
        <f>'IDT-1'!C43</f>
        <v>0</v>
      </c>
      <c r="AF43" s="24"/>
      <c r="AG43">
        <f t="shared" si="2"/>
        <v>862.19637983798782</v>
      </c>
      <c r="AI43" s="34">
        <f>PXIL!I43</f>
        <v>0</v>
      </c>
      <c r="AJ43" s="34">
        <f>PXIL!O43</f>
        <v>0</v>
      </c>
      <c r="AK43" s="34">
        <f>RTM_IEX!I43</f>
        <v>63.78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8.0167014613778704</v>
      </c>
      <c r="F44">
        <f>GT_Spot!Q44</f>
        <v>0</v>
      </c>
      <c r="G44">
        <f>PPCL_NG!Q44</f>
        <v>24.57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683.42640312643493</v>
      </c>
      <c r="P44" s="36">
        <v>60.88</v>
      </c>
      <c r="Q44" s="36">
        <v>16.690000000000001</v>
      </c>
      <c r="R44" s="38">
        <v>23.749999999999996</v>
      </c>
      <c r="S44" s="38">
        <v>0</v>
      </c>
      <c r="T44" s="37">
        <f>SUMPRODUCT(LTA!J44:AN44,LTA!J$101:AN$101,LTA!J$104:AN$104)</f>
        <v>248.22</v>
      </c>
      <c r="U44" s="37">
        <f>SUMPRODUCT(LTA!J44:AN44,LTA!J$102:AN$102,LTA!J$104:AN$104)</f>
        <v>112.33999999999999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-376</v>
      </c>
      <c r="AA44" s="75">
        <f>STOA!I44</f>
        <v>0</v>
      </c>
      <c r="AB44" s="75">
        <f>-STOA!O44</f>
        <v>0</v>
      </c>
      <c r="AC44">
        <f t="shared" si="0"/>
        <v>14.5563579094916</v>
      </c>
      <c r="AD44">
        <f t="shared" si="1"/>
        <v>884.23704676620832</v>
      </c>
      <c r="AE44">
        <f>'IDT-1'!C44</f>
        <v>0</v>
      </c>
      <c r="AF44" s="24"/>
      <c r="AG44">
        <f t="shared" si="2"/>
        <v>884.23704676620832</v>
      </c>
      <c r="AI44" s="34">
        <f>PXIL!I44</f>
        <v>0</v>
      </c>
      <c r="AJ44" s="34">
        <f>PXIL!O44</f>
        <v>0</v>
      </c>
      <c r="AK44" s="34">
        <f>RTM_IEX!I44</f>
        <v>33.82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8.0167014613778704</v>
      </c>
      <c r="F45">
        <f>GT_Spot!Q45</f>
        <v>0</v>
      </c>
      <c r="G45">
        <f>PPCL_NG!Q45</f>
        <v>24.57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661.74106782477918</v>
      </c>
      <c r="P45" s="36">
        <v>68.3</v>
      </c>
      <c r="Q45" s="36">
        <v>16.690000000000001</v>
      </c>
      <c r="R45" s="38">
        <v>23.749999999999996</v>
      </c>
      <c r="S45" s="38">
        <v>0</v>
      </c>
      <c r="T45" s="37">
        <f>SUMPRODUCT(LTA!J45:AN45,LTA!J$101:AN$101,LTA!J$104:AN$104)</f>
        <v>251.34</v>
      </c>
      <c r="U45" s="37">
        <f>SUMPRODUCT(LTA!J45:AN45,LTA!J$102:AN$102,LTA!J$104:AN$104)</f>
        <v>113.03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-361</v>
      </c>
      <c r="AA45" s="75">
        <f>STOA!I45</f>
        <v>0</v>
      </c>
      <c r="AB45" s="75">
        <f>-STOA!O45</f>
        <v>0</v>
      </c>
      <c r="AC45">
        <f t="shared" si="0"/>
        <v>14.433259046004101</v>
      </c>
      <c r="AD45">
        <f t="shared" si="1"/>
        <v>900.50481032804009</v>
      </c>
      <c r="AE45">
        <f>'IDT-1'!C45</f>
        <v>0</v>
      </c>
      <c r="AF45" s="24"/>
      <c r="AG45">
        <f t="shared" si="2"/>
        <v>900.50481032804009</v>
      </c>
      <c r="AI45" s="34">
        <f>PXIL!I45</f>
        <v>0</v>
      </c>
      <c r="AJ45" s="34">
        <f>PXIL!O45</f>
        <v>0</v>
      </c>
      <c r="AK45" s="34">
        <f>RTM_IEX!I45</f>
        <v>45.42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8.0167014613778704</v>
      </c>
      <c r="F46">
        <f>GT_Spot!Q46</f>
        <v>0</v>
      </c>
      <c r="G46">
        <f>PPCL_NG!Q46</f>
        <v>24.57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653.28531418199952</v>
      </c>
      <c r="P46" s="36">
        <v>68.3</v>
      </c>
      <c r="Q46" s="36">
        <v>16.690000000000001</v>
      </c>
      <c r="R46" s="38">
        <v>23.749999999999996</v>
      </c>
      <c r="S46" s="38">
        <v>0</v>
      </c>
      <c r="T46" s="37">
        <f>SUMPRODUCT(LTA!J46:AN46,LTA!J$101:AN$101,LTA!J$104:AN$104)</f>
        <v>256.12</v>
      </c>
      <c r="U46" s="37">
        <f>SUMPRODUCT(LTA!J46:AN46,LTA!J$102:AN$102,LTA!J$104:AN$104)</f>
        <v>113.57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-346</v>
      </c>
      <c r="AA46" s="75">
        <f>STOA!I46</f>
        <v>0</v>
      </c>
      <c r="AB46" s="75">
        <f>-STOA!O46</f>
        <v>0</v>
      </c>
      <c r="AC46">
        <f t="shared" si="0"/>
        <v>14.263956501114709</v>
      </c>
      <c r="AD46">
        <f t="shared" si="1"/>
        <v>911.56835923014978</v>
      </c>
      <c r="AE46">
        <f>'IDT-1'!C46</f>
        <v>0</v>
      </c>
      <c r="AF46" s="24"/>
      <c r="AG46">
        <f t="shared" si="2"/>
        <v>911.56835923014978</v>
      </c>
      <c r="AI46" s="34">
        <f>PXIL!I46</f>
        <v>0</v>
      </c>
      <c r="AJ46" s="34">
        <f>PXIL!O46</f>
        <v>0</v>
      </c>
      <c r="AK46" s="34">
        <f>RTM_IEX!I46</f>
        <v>44.45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8.0167014613778704</v>
      </c>
      <c r="F47">
        <f>GT_Spot!Q47</f>
        <v>0</v>
      </c>
      <c r="G47">
        <f>PPCL_NG!Q47</f>
        <v>24.57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652.95480459601947</v>
      </c>
      <c r="P47" s="36">
        <v>68.3</v>
      </c>
      <c r="Q47" s="36">
        <v>16.690000000000001</v>
      </c>
      <c r="R47" s="38">
        <v>23.75</v>
      </c>
      <c r="S47" s="38">
        <v>0</v>
      </c>
      <c r="T47" s="37">
        <f>SUMPRODUCT(LTA!J47:AN47,LTA!J$101:AN$101,LTA!J$104:AN$104)</f>
        <v>267.51</v>
      </c>
      <c r="U47" s="37">
        <f>SUMPRODUCT(LTA!J47:AN47,LTA!J$102:AN$102,LTA!J$104:AN$104)</f>
        <v>113.88999999999999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-336</v>
      </c>
      <c r="AA47" s="75">
        <f>STOA!I47</f>
        <v>0</v>
      </c>
      <c r="AB47" s="75">
        <f>-STOA!O47</f>
        <v>0</v>
      </c>
      <c r="AC47">
        <f t="shared" si="0"/>
        <v>14.090886540762725</v>
      </c>
      <c r="AD47">
        <f t="shared" si="1"/>
        <v>912.16316951663464</v>
      </c>
      <c r="AE47">
        <f>'IDT-1'!C47</f>
        <v>0</v>
      </c>
      <c r="AF47" s="24"/>
      <c r="AG47">
        <f t="shared" si="2"/>
        <v>912.16316951663464</v>
      </c>
      <c r="AI47" s="34">
        <f>PXIL!I47</f>
        <v>0</v>
      </c>
      <c r="AJ47" s="34">
        <f>PXIL!O47</f>
        <v>0</v>
      </c>
      <c r="AK47" s="34">
        <f>RTM_IEX!I47</f>
        <v>26.09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8.0167014613778704</v>
      </c>
      <c r="F48">
        <f>GT_Spot!Q48</f>
        <v>0</v>
      </c>
      <c r="G48">
        <f>PPCL_NG!Q48</f>
        <v>24.57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652.95601623159973</v>
      </c>
      <c r="P48" s="36">
        <v>68.3</v>
      </c>
      <c r="Q48" s="36">
        <v>16.690000000000001</v>
      </c>
      <c r="R48" s="38">
        <v>23.75</v>
      </c>
      <c r="S48" s="38">
        <v>0</v>
      </c>
      <c r="T48" s="37">
        <f>SUMPRODUCT(LTA!J48:AN48,LTA!J$101:AN$101,LTA!J$104:AN$104)</f>
        <v>270.07000000000005</v>
      </c>
      <c r="U48" s="37">
        <f>SUMPRODUCT(LTA!J48:AN48,LTA!J$102:AN$102,LTA!J$104:AN$104)</f>
        <v>114.25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-321</v>
      </c>
      <c r="AA48" s="75">
        <f>STOA!I48</f>
        <v>0</v>
      </c>
      <c r="AB48" s="75">
        <f>-STOA!O48</f>
        <v>0</v>
      </c>
      <c r="AC48">
        <f t="shared" si="0"/>
        <v>13.974885290322902</v>
      </c>
      <c r="AD48">
        <f t="shared" si="1"/>
        <v>929.23038240265464</v>
      </c>
      <c r="AE48">
        <f>'IDT-1'!C48</f>
        <v>0</v>
      </c>
      <c r="AF48" s="24"/>
      <c r="AG48">
        <f t="shared" si="2"/>
        <v>929.23038240265464</v>
      </c>
      <c r="AI48" s="34">
        <f>PXIL!I48</f>
        <v>0</v>
      </c>
      <c r="AJ48" s="34">
        <f>PXIL!O48</f>
        <v>0</v>
      </c>
      <c r="AK48" s="34">
        <f>RTM_IEX!I48</f>
        <v>25.12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5.4825499999999998</v>
      </c>
      <c r="E49">
        <f>GT_NG!Q49</f>
        <v>8.0167014613778704</v>
      </c>
      <c r="F49">
        <f>GT_Spot!Q49</f>
        <v>0</v>
      </c>
      <c r="G49">
        <f>PPCL_NG!Q49</f>
        <v>24.57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50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652.41454692504738</v>
      </c>
      <c r="P49" s="36">
        <v>68.3</v>
      </c>
      <c r="Q49" s="36">
        <v>16.690000000000001</v>
      </c>
      <c r="R49" s="38">
        <v>23.749999999999996</v>
      </c>
      <c r="S49" s="38">
        <v>0</v>
      </c>
      <c r="T49" s="37">
        <f>SUMPRODUCT(LTA!J49:AN49,LTA!J$101:AN$101,LTA!J$104:AN$104)</f>
        <v>276.39</v>
      </c>
      <c r="U49" s="37">
        <f>SUMPRODUCT(LTA!J49:AN49,LTA!J$102:AN$102,LTA!J$104:AN$104)</f>
        <v>117.16999999999999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-316</v>
      </c>
      <c r="AA49" s="75">
        <f>STOA!I49</f>
        <v>0</v>
      </c>
      <c r="AB49" s="75">
        <f>-STOA!O49</f>
        <v>0</v>
      </c>
      <c r="AC49">
        <f t="shared" si="0"/>
        <v>14.540585722814264</v>
      </c>
      <c r="AD49">
        <f t="shared" si="1"/>
        <v>1002.9932126636108</v>
      </c>
      <c r="AE49">
        <f>'IDT-1'!C49</f>
        <v>0</v>
      </c>
      <c r="AF49" s="24"/>
      <c r="AG49">
        <f t="shared" si="2"/>
        <v>1002.9932126636108</v>
      </c>
      <c r="AI49" s="34">
        <f>PXIL!I49</f>
        <v>0</v>
      </c>
      <c r="AJ49" s="34">
        <f>PXIL!O49</f>
        <v>0</v>
      </c>
      <c r="AK49" s="34">
        <f>RTM_IEX!I49</f>
        <v>35.75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5.4825499999999998</v>
      </c>
      <c r="E50">
        <f>GT_NG!Q50</f>
        <v>8.0172148785736237</v>
      </c>
      <c r="F50">
        <f>GT_Spot!Q50</f>
        <v>0</v>
      </c>
      <c r="G50">
        <f>PPCL_NG!Q50</f>
        <v>24.57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50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652.17148845632858</v>
      </c>
      <c r="P50" s="36">
        <v>68.3</v>
      </c>
      <c r="Q50" s="36">
        <v>16.690000000000001</v>
      </c>
      <c r="R50" s="38">
        <v>23.749999999999996</v>
      </c>
      <c r="S50" s="38">
        <v>0</v>
      </c>
      <c r="T50" s="37">
        <f>SUMPRODUCT(LTA!J50:AN50,LTA!J$101:AN$101,LTA!J$104:AN$104)</f>
        <v>277.52999999999997</v>
      </c>
      <c r="U50" s="37">
        <f>SUMPRODUCT(LTA!J50:AN50,LTA!J$102:AN$102,LTA!J$104:AN$104)</f>
        <v>117.53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-311</v>
      </c>
      <c r="AA50" s="75">
        <f>STOA!I50</f>
        <v>0</v>
      </c>
      <c r="AB50" s="75">
        <f>-STOA!O50</f>
        <v>0</v>
      </c>
      <c r="AC50">
        <f t="shared" si="0"/>
        <v>14.541316688749886</v>
      </c>
      <c r="AD50">
        <f t="shared" si="1"/>
        <v>1013.1199366461522</v>
      </c>
      <c r="AE50">
        <f>'IDT-1'!C50</f>
        <v>0</v>
      </c>
      <c r="AF50" s="24"/>
      <c r="AG50">
        <f t="shared" si="2"/>
        <v>1013.1199366461522</v>
      </c>
      <c r="AI50" s="34">
        <f>PXIL!I50</f>
        <v>0</v>
      </c>
      <c r="AJ50" s="34">
        <f>PXIL!O50</f>
        <v>0</v>
      </c>
      <c r="AK50" s="34">
        <f>RTM_IEX!I50</f>
        <v>39.619999999999997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5.4825499999999998</v>
      </c>
      <c r="E51">
        <f>GT_NG!Q51</f>
        <v>8.0172148785736237</v>
      </c>
      <c r="F51">
        <f>GT_Spot!Q51</f>
        <v>0</v>
      </c>
      <c r="G51">
        <f>PPCL_NG!Q51</f>
        <v>24.248823529411766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50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649.79185844572487</v>
      </c>
      <c r="P51" s="36">
        <v>68.3</v>
      </c>
      <c r="Q51" s="36">
        <v>16.690000000000001</v>
      </c>
      <c r="R51" s="38">
        <v>23.749999999999996</v>
      </c>
      <c r="S51" s="38">
        <v>0</v>
      </c>
      <c r="T51" s="37">
        <f>SUMPRODUCT(LTA!J51:AN51,LTA!J$101:AN$101,LTA!J$104:AN$104)</f>
        <v>277.89</v>
      </c>
      <c r="U51" s="37">
        <f>SUMPRODUCT(LTA!J51:AN51,LTA!J$102:AN$102,LTA!J$104:AN$104)</f>
        <v>118.07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-315</v>
      </c>
      <c r="AA51" s="75">
        <f>STOA!I51</f>
        <v>0</v>
      </c>
      <c r="AB51" s="75">
        <f>-STOA!O51</f>
        <v>0</v>
      </c>
      <c r="AC51">
        <f t="shared" si="0"/>
        <v>14.271814101804177</v>
      </c>
      <c r="AD51">
        <f t="shared" si="1"/>
        <v>974.72863275190605</v>
      </c>
      <c r="AE51">
        <f>'IDT-1'!C51</f>
        <v>0</v>
      </c>
      <c r="AF51" s="24"/>
      <c r="AG51">
        <f t="shared" si="2"/>
        <v>974.72863275190605</v>
      </c>
      <c r="AI51" s="34">
        <f>PXIL!I51</f>
        <v>0</v>
      </c>
      <c r="AJ51" s="34">
        <f>PXIL!O51</f>
        <v>0</v>
      </c>
      <c r="AK51" s="34">
        <f>RTM_IEX!I51</f>
        <v>6.76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5.4825499999999998</v>
      </c>
      <c r="E52">
        <f>GT_NG!Q52</f>
        <v>8.0172148785736237</v>
      </c>
      <c r="F52">
        <f>GT_Spot!Q52</f>
        <v>0</v>
      </c>
      <c r="G52">
        <f>PPCL_NG!Q52</f>
        <v>24.248823529411766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50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649.79332572477233</v>
      </c>
      <c r="P52" s="36">
        <v>68.3</v>
      </c>
      <c r="Q52" s="36">
        <v>16.690000000000001</v>
      </c>
      <c r="R52" s="38">
        <v>23.749999999999996</v>
      </c>
      <c r="S52" s="38">
        <v>0</v>
      </c>
      <c r="T52" s="37">
        <f>SUMPRODUCT(LTA!J52:AN52,LTA!J$101:AN$101,LTA!J$104:AN$104)</f>
        <v>278.09000000000003</v>
      </c>
      <c r="U52" s="37">
        <f>SUMPRODUCT(LTA!J52:AN52,LTA!J$102:AN$102,LTA!J$104:AN$104)</f>
        <v>118.44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-313</v>
      </c>
      <c r="AA52" s="75">
        <f>STOA!I52</f>
        <v>0</v>
      </c>
      <c r="AB52" s="75">
        <f>-STOA!O52</f>
        <v>0</v>
      </c>
      <c r="AC52">
        <f t="shared" si="0"/>
        <v>14.259086758815405</v>
      </c>
      <c r="AD52">
        <f t="shared" si="1"/>
        <v>977.31282737394247</v>
      </c>
      <c r="AE52">
        <f>'IDT-1'!C52</f>
        <v>0</v>
      </c>
      <c r="AF52" s="24"/>
      <c r="AG52">
        <f t="shared" si="2"/>
        <v>977.31282737394247</v>
      </c>
      <c r="AI52" s="34">
        <f>PXIL!I52</f>
        <v>0</v>
      </c>
      <c r="AJ52" s="34">
        <f>PXIL!O52</f>
        <v>0</v>
      </c>
      <c r="AK52" s="34">
        <f>RTM_IEX!I52</f>
        <v>6.76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8.0172148785736237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647.08053027839981</v>
      </c>
      <c r="P53" s="36">
        <v>68.3</v>
      </c>
      <c r="Q53" s="36">
        <v>16.690000000000001</v>
      </c>
      <c r="R53" s="38">
        <v>23.749999999999996</v>
      </c>
      <c r="S53" s="38">
        <v>0</v>
      </c>
      <c r="T53" s="37">
        <f>SUMPRODUCT(LTA!J53:AN53,LTA!J$101:AN$101,LTA!J$104:AN$104)</f>
        <v>278.67</v>
      </c>
      <c r="U53" s="37">
        <f>SUMPRODUCT(LTA!J53:AN53,LTA!J$102:AN$102,LTA!J$104:AN$104)</f>
        <v>118.69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-308</v>
      </c>
      <c r="AA53" s="75">
        <f>STOA!I53</f>
        <v>0</v>
      </c>
      <c r="AB53" s="75">
        <f>-STOA!O53</f>
        <v>0</v>
      </c>
      <c r="AC53">
        <f t="shared" si="0"/>
        <v>14.116678914217527</v>
      </c>
      <c r="AD53">
        <f t="shared" si="1"/>
        <v>971.31691624275607</v>
      </c>
      <c r="AE53">
        <f>'IDT-1'!C53</f>
        <v>0</v>
      </c>
      <c r="AF53" s="24"/>
      <c r="AG53">
        <f t="shared" si="2"/>
        <v>971.31691624275607</v>
      </c>
      <c r="AI53" s="34">
        <f>PXIL!I53</f>
        <v>0</v>
      </c>
      <c r="AJ53" s="34">
        <f>PXIL!O53</f>
        <v>0</v>
      </c>
      <c r="AK53" s="34">
        <f>RTM_IEX!I53</f>
        <v>47.35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8.0172148785736237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647.07970048326069</v>
      </c>
      <c r="P54" s="36">
        <v>68.3</v>
      </c>
      <c r="Q54" s="36">
        <v>16.690000000000001</v>
      </c>
      <c r="R54" s="38">
        <v>23.749999999999996</v>
      </c>
      <c r="S54" s="38">
        <v>0</v>
      </c>
      <c r="T54" s="37">
        <f>SUMPRODUCT(LTA!J54:AN54,LTA!J$101:AN$101,LTA!J$104:AN$104)</f>
        <v>280.37</v>
      </c>
      <c r="U54" s="37">
        <f>SUMPRODUCT(LTA!J54:AN54,LTA!J$102:AN$102,LTA!J$104:AN$104)</f>
        <v>119.21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-308</v>
      </c>
      <c r="AA54" s="75">
        <f>STOA!I54</f>
        <v>0</v>
      </c>
      <c r="AB54" s="75">
        <f>-STOA!O54</f>
        <v>0</v>
      </c>
      <c r="AC54">
        <f t="shared" si="0"/>
        <v>14.153191612020301</v>
      </c>
      <c r="AD54">
        <f t="shared" si="1"/>
        <v>975.42957374981381</v>
      </c>
      <c r="AE54">
        <f>'IDT-1'!C54</f>
        <v>0</v>
      </c>
      <c r="AF54" s="24"/>
      <c r="AG54">
        <f t="shared" si="2"/>
        <v>975.42957374981381</v>
      </c>
      <c r="AI54" s="34">
        <f>PXIL!I54</f>
        <v>0</v>
      </c>
      <c r="AJ54" s="34">
        <f>PXIL!O54</f>
        <v>0</v>
      </c>
      <c r="AK54" s="34">
        <f>RTM_IEX!I54</f>
        <v>49.28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8.0172148785736237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611.01810443607667</v>
      </c>
      <c r="P55" s="36">
        <v>68.3</v>
      </c>
      <c r="Q55" s="36">
        <v>16.690000000000001</v>
      </c>
      <c r="R55" s="38">
        <v>23.749999999999996</v>
      </c>
      <c r="S55" s="38">
        <v>0</v>
      </c>
      <c r="T55" s="37">
        <f>SUMPRODUCT(LTA!J55:AN55,LTA!J$101:AN$101,LTA!J$104:AN$104)</f>
        <v>277.11</v>
      </c>
      <c r="U55" s="37">
        <f>SUMPRODUCT(LTA!J55:AN55,LTA!J$102:AN$102,LTA!J$104:AN$104)</f>
        <v>119.81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-296.2</v>
      </c>
      <c r="AA55" s="75">
        <f>STOA!I55</f>
        <v>0</v>
      </c>
      <c r="AB55" s="75">
        <f>-STOA!O55</f>
        <v>0</v>
      </c>
      <c r="AC55">
        <f t="shared" si="0"/>
        <v>13.563095662043176</v>
      </c>
      <c r="AD55">
        <f t="shared" si="1"/>
        <v>932.66807365260695</v>
      </c>
      <c r="AE55">
        <f>'IDT-1'!C55</f>
        <v>0</v>
      </c>
      <c r="AF55" s="24"/>
      <c r="AG55">
        <f t="shared" si="2"/>
        <v>932.66807365260695</v>
      </c>
      <c r="AI55" s="34">
        <f>PXIL!I55</f>
        <v>0</v>
      </c>
      <c r="AJ55" s="34">
        <f>PXIL!O55</f>
        <v>0</v>
      </c>
      <c r="AK55" s="34">
        <f>RTM_IEX!I55</f>
        <v>32.85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8.0172148785736237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610.29716105103034</v>
      </c>
      <c r="P56" s="36">
        <v>68.3</v>
      </c>
      <c r="Q56" s="36">
        <v>16.690000000000001</v>
      </c>
      <c r="R56" s="38">
        <v>23.749999999999996</v>
      </c>
      <c r="S56" s="38">
        <v>0</v>
      </c>
      <c r="T56" s="37">
        <f>SUMPRODUCT(LTA!J56:AN56,LTA!J$101:AN$101,LTA!J$104:AN$104)</f>
        <v>273.31</v>
      </c>
      <c r="U56" s="37">
        <f>SUMPRODUCT(LTA!J56:AN56,LTA!J$102:AN$102,LTA!J$104:AN$104)</f>
        <v>120.13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-251</v>
      </c>
      <c r="AA56" s="75">
        <f>STOA!I56</f>
        <v>0</v>
      </c>
      <c r="AB56" s="75">
        <f>-STOA!O56</f>
        <v>0</v>
      </c>
      <c r="AC56">
        <f t="shared" si="0"/>
        <v>12.977806036606665</v>
      </c>
      <c r="AD56">
        <f t="shared" si="1"/>
        <v>925.40241989299727</v>
      </c>
      <c r="AE56">
        <f>'IDT-1'!C56</f>
        <v>0</v>
      </c>
      <c r="AF56" s="24"/>
      <c r="AG56">
        <f t="shared" si="2"/>
        <v>925.40241989299727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-16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8.0172148785736237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54.410296741788386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635.95207862411803</v>
      </c>
      <c r="P57" s="36">
        <v>68.3</v>
      </c>
      <c r="Q57" s="36">
        <v>16.690000000000001</v>
      </c>
      <c r="R57" s="38">
        <v>23.749999999999996</v>
      </c>
      <c r="S57" s="38">
        <v>0</v>
      </c>
      <c r="T57" s="37">
        <f>SUMPRODUCT(LTA!J57:AN57,LTA!J$101:AN$101,LTA!J$104:AN$104)</f>
        <v>271.85000000000002</v>
      </c>
      <c r="U57" s="37">
        <f>SUMPRODUCT(LTA!J57:AN57,LTA!J$102:AN$102,LTA!J$104:AN$104)</f>
        <v>118.17999999999999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-346</v>
      </c>
      <c r="AA57" s="75">
        <f>STOA!I57</f>
        <v>0</v>
      </c>
      <c r="AB57" s="75">
        <f>-STOA!O57</f>
        <v>0</v>
      </c>
      <c r="AC57">
        <f t="shared" si="0"/>
        <v>14.499031996831008</v>
      </c>
      <c r="AD57">
        <f t="shared" si="1"/>
        <v>938.0464082476492</v>
      </c>
      <c r="AE57">
        <f>'IDT-1'!C57</f>
        <v>0</v>
      </c>
      <c r="AF57" s="24"/>
      <c r="AG57">
        <f t="shared" si="2"/>
        <v>938.0464082476492</v>
      </c>
      <c r="AI57" s="34">
        <f>PXIL!I57</f>
        <v>0</v>
      </c>
      <c r="AJ57" s="34">
        <f>PXIL!O57</f>
        <v>0</v>
      </c>
      <c r="AK57" s="34">
        <f>RTM_IEX!I57</f>
        <v>71.510000000000005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8.0172148785736237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54.410296741788386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636.21296665475427</v>
      </c>
      <c r="P58" s="36">
        <v>68.3</v>
      </c>
      <c r="Q58" s="36">
        <v>16.690000000000001</v>
      </c>
      <c r="R58" s="38">
        <v>23.749999999999996</v>
      </c>
      <c r="S58" s="38">
        <v>0</v>
      </c>
      <c r="T58" s="37">
        <f>SUMPRODUCT(LTA!J58:AN58,LTA!J$101:AN$101,LTA!J$104:AN$104)</f>
        <v>266.20999999999998</v>
      </c>
      <c r="U58" s="37">
        <f>SUMPRODUCT(LTA!J58:AN58,LTA!J$102:AN$102,LTA!J$104:AN$104)</f>
        <v>118.33999999999999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-336</v>
      </c>
      <c r="AA58" s="75">
        <f>STOA!I58</f>
        <v>0</v>
      </c>
      <c r="AB58" s="75">
        <f>-STOA!O58</f>
        <v>0</v>
      </c>
      <c r="AC58">
        <f t="shared" si="0"/>
        <v>14.347250536278651</v>
      </c>
      <c r="AD58">
        <f t="shared" si="1"/>
        <v>941.03907773883736</v>
      </c>
      <c r="AE58">
        <f>'IDT-1'!C58</f>
        <v>0</v>
      </c>
      <c r="AF58" s="24"/>
      <c r="AG58">
        <f t="shared" si="2"/>
        <v>941.03907773883736</v>
      </c>
      <c r="AI58" s="34">
        <f>PXIL!I58</f>
        <v>0</v>
      </c>
      <c r="AJ58" s="34">
        <f>PXIL!O58</f>
        <v>0</v>
      </c>
      <c r="AK58" s="34">
        <f>RTM_IEX!I58</f>
        <v>69.569999999999993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8.0177608626704728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55.087556876136418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654.36829704355637</v>
      </c>
      <c r="P59" s="36">
        <v>68.3</v>
      </c>
      <c r="Q59" s="36">
        <v>16.690000000000001</v>
      </c>
      <c r="R59" s="38">
        <v>23.749999999999996</v>
      </c>
      <c r="S59" s="38">
        <v>0</v>
      </c>
      <c r="T59" s="37">
        <f>SUMPRODUCT(LTA!J59:AN59,LTA!J$101:AN$101,LTA!J$104:AN$104)</f>
        <v>260.70000000000005</v>
      </c>
      <c r="U59" s="37">
        <f>SUMPRODUCT(LTA!J59:AN59,LTA!J$102:AN$102,LTA!J$104:AN$104)</f>
        <v>118.31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-325</v>
      </c>
      <c r="AA59" s="75">
        <f>STOA!I59</f>
        <v>0</v>
      </c>
      <c r="AB59" s="75">
        <f>-STOA!O59</f>
        <v>0</v>
      </c>
      <c r="AC59">
        <f t="shared" si="0"/>
        <v>14.476482734798276</v>
      </c>
      <c r="AD59">
        <f t="shared" si="1"/>
        <v>977.69298204756501</v>
      </c>
      <c r="AE59">
        <f>'IDT-1'!C59</f>
        <v>0</v>
      </c>
      <c r="AF59" s="24"/>
      <c r="AG59">
        <f t="shared" si="2"/>
        <v>977.69298204756501</v>
      </c>
      <c r="AI59" s="34">
        <f>PXIL!I59</f>
        <v>0</v>
      </c>
      <c r="AJ59" s="34">
        <f>PXIL!O59</f>
        <v>0</v>
      </c>
      <c r="AK59" s="34">
        <f>RTM_IEX!I59</f>
        <v>27.06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8.0177608626704728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55.087556876136418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668.76263318896463</v>
      </c>
      <c r="P60" s="36">
        <v>68.3</v>
      </c>
      <c r="Q60" s="36">
        <v>16.690000000000001</v>
      </c>
      <c r="R60" s="38">
        <v>23.749999999999996</v>
      </c>
      <c r="S60" s="38">
        <v>0</v>
      </c>
      <c r="T60" s="37">
        <f>SUMPRODUCT(LTA!J60:AN60,LTA!J$101:AN$101,LTA!J$104:AN$104)</f>
        <v>256.81</v>
      </c>
      <c r="U60" s="37">
        <f>SUMPRODUCT(LTA!J60:AN60,LTA!J$102:AN$102,LTA!J$104:AN$104)</f>
        <v>118.25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-305</v>
      </c>
      <c r="AA60" s="75">
        <f>STOA!I60</f>
        <v>0</v>
      </c>
      <c r="AB60" s="75">
        <f>-STOA!O60</f>
        <v>0</v>
      </c>
      <c r="AC60">
        <f t="shared" si="0"/>
        <v>14.356774342433962</v>
      </c>
      <c r="AD60">
        <f t="shared" si="1"/>
        <v>1004.3870265853377</v>
      </c>
      <c r="AE60">
        <f>'IDT-1'!C60</f>
        <v>0</v>
      </c>
      <c r="AF60" s="24"/>
      <c r="AG60">
        <f t="shared" si="2"/>
        <v>1004.3870265853377</v>
      </c>
      <c r="AI60" s="34">
        <f>PXIL!I60</f>
        <v>0</v>
      </c>
      <c r="AJ60" s="34">
        <f>PXIL!O60</f>
        <v>0</v>
      </c>
      <c r="AK60" s="34">
        <f>RTM_IEX!I60</f>
        <v>23.19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8.0177608626704728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55.087556876136418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657.39732314685409</v>
      </c>
      <c r="P61" s="36">
        <v>68.3</v>
      </c>
      <c r="Q61" s="36">
        <v>16.690000000000001</v>
      </c>
      <c r="R61" s="38">
        <v>23.749999999999996</v>
      </c>
      <c r="S61" s="38">
        <v>0</v>
      </c>
      <c r="T61" s="37">
        <f>SUMPRODUCT(LTA!J61:AN61,LTA!J$101:AN$101,LTA!J$104:AN$104)</f>
        <v>249.14000000000001</v>
      </c>
      <c r="U61" s="37">
        <f>SUMPRODUCT(LTA!J61:AN61,LTA!J$102:AN$102,LTA!J$104:AN$104)</f>
        <v>118.13999999999999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-285</v>
      </c>
      <c r="AA61" s="75">
        <f>STOA!I61</f>
        <v>0</v>
      </c>
      <c r="AB61" s="75">
        <f>-STOA!O61</f>
        <v>0</v>
      </c>
      <c r="AC61">
        <f t="shared" si="0"/>
        <v>14.070309063619485</v>
      </c>
      <c r="AD61">
        <f t="shared" si="1"/>
        <v>1012.2981818220418</v>
      </c>
      <c r="AE61">
        <f>'IDT-1'!C61</f>
        <v>0</v>
      </c>
      <c r="AF61" s="24"/>
      <c r="AG61">
        <f t="shared" si="2"/>
        <v>1012.2981818220418</v>
      </c>
      <c r="AI61" s="34">
        <f>PXIL!I61</f>
        <v>0</v>
      </c>
      <c r="AJ61" s="34">
        <f>PXIL!O61</f>
        <v>0</v>
      </c>
      <c r="AK61" s="34">
        <f>RTM_IEX!I61</f>
        <v>29.96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8.0177608626704728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55.087556876136418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656.82005261604149</v>
      </c>
      <c r="P62" s="36">
        <v>68.3</v>
      </c>
      <c r="Q62" s="36">
        <v>16.690000000000001</v>
      </c>
      <c r="R62" s="38">
        <v>23.749999999999996</v>
      </c>
      <c r="S62" s="38">
        <v>0</v>
      </c>
      <c r="T62" s="37">
        <f>SUMPRODUCT(LTA!J62:AN62,LTA!J$101:AN$101,LTA!J$104:AN$104)</f>
        <v>240.65</v>
      </c>
      <c r="U62" s="37">
        <f>SUMPRODUCT(LTA!J62:AN62,LTA!J$102:AN$102,LTA!J$104:AN$104)</f>
        <v>118.1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-270</v>
      </c>
      <c r="AA62" s="75">
        <f>STOA!I62</f>
        <v>0</v>
      </c>
      <c r="AB62" s="75">
        <f>-STOA!O62</f>
        <v>0</v>
      </c>
      <c r="AC62">
        <f t="shared" si="0"/>
        <v>13.820561170115402</v>
      </c>
      <c r="AD62">
        <f t="shared" si="1"/>
        <v>1014.3006591847328</v>
      </c>
      <c r="AE62">
        <f>'IDT-1'!C62</f>
        <v>0</v>
      </c>
      <c r="AF62" s="24"/>
      <c r="AG62">
        <f t="shared" si="2"/>
        <v>1014.3006591847328</v>
      </c>
      <c r="AI62" s="34">
        <f>PXIL!I62</f>
        <v>0</v>
      </c>
      <c r="AJ62" s="34">
        <f>PXIL!O62</f>
        <v>0</v>
      </c>
      <c r="AK62" s="34">
        <f>RTM_IEX!I62</f>
        <v>25.82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8.0177608626704728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692.36890741264983</v>
      </c>
      <c r="P63" s="36">
        <v>68.3</v>
      </c>
      <c r="Q63" s="36">
        <v>16.690000000000001</v>
      </c>
      <c r="R63" s="38">
        <v>23.749999999999996</v>
      </c>
      <c r="S63" s="38">
        <v>0</v>
      </c>
      <c r="T63" s="37">
        <f>SUMPRODUCT(LTA!J63:AN63,LTA!J$101:AN$101,LTA!J$104:AN$104)</f>
        <v>228.82</v>
      </c>
      <c r="U63" s="37">
        <f>SUMPRODUCT(LTA!J63:AN63,LTA!J$102:AN$102,LTA!J$104:AN$104)</f>
        <v>115.22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-200</v>
      </c>
      <c r="AA63" s="75">
        <f>STOA!I63</f>
        <v>0</v>
      </c>
      <c r="AB63" s="75">
        <f>-STOA!O63</f>
        <v>0</v>
      </c>
      <c r="AC63">
        <f t="shared" si="0"/>
        <v>12.753999665261883</v>
      </c>
      <c r="AD63">
        <f t="shared" si="1"/>
        <v>1034.7885186100584</v>
      </c>
      <c r="AE63">
        <f>'IDT-1'!C63</f>
        <v>0</v>
      </c>
      <c r="AF63" s="24"/>
      <c r="AG63">
        <f t="shared" si="2"/>
        <v>1034.7885186100584</v>
      </c>
      <c r="AI63" s="34">
        <f>PXIL!I63</f>
        <v>0</v>
      </c>
      <c r="AJ63" s="34">
        <f>PXIL!O63</f>
        <v>0</v>
      </c>
      <c r="AK63" s="34">
        <f>RTM_IEX!I63</f>
        <v>9.66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8.0177608626704728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682.97677719589467</v>
      </c>
      <c r="P64" s="36">
        <v>68.3</v>
      </c>
      <c r="Q64" s="36">
        <v>16.690000000000001</v>
      </c>
      <c r="R64" s="38">
        <v>23.749999999999996</v>
      </c>
      <c r="S64" s="38">
        <v>0</v>
      </c>
      <c r="T64" s="37">
        <f>SUMPRODUCT(LTA!J64:AN64,LTA!J$101:AN$101,LTA!J$104:AN$104)</f>
        <v>218.13</v>
      </c>
      <c r="U64" s="37">
        <f>SUMPRODUCT(LTA!J64:AN64,LTA!J$102:AN$102,LTA!J$104:AN$104)</f>
        <v>114.53999999999999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-175</v>
      </c>
      <c r="AA64" s="75">
        <f>STOA!I64</f>
        <v>0</v>
      </c>
      <c r="AB64" s="75">
        <f>-STOA!O64</f>
        <v>0</v>
      </c>
      <c r="AC64">
        <f t="shared" si="0"/>
        <v>12.349339731299557</v>
      </c>
      <c r="AD64">
        <f t="shared" si="1"/>
        <v>1039.4310483272657</v>
      </c>
      <c r="AE64">
        <f>'IDT-1'!C64</f>
        <v>0</v>
      </c>
      <c r="AF64" s="24"/>
      <c r="AG64">
        <f t="shared" si="2"/>
        <v>1039.4310483272657</v>
      </c>
      <c r="AI64" s="34">
        <f>PXIL!I64</f>
        <v>0</v>
      </c>
      <c r="AJ64" s="34">
        <f>PXIL!O64</f>
        <v>0</v>
      </c>
      <c r="AK64" s="34">
        <f>RTM_IEX!I64</f>
        <v>9.66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8.0177608626704728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679.88913914875161</v>
      </c>
      <c r="P65" s="36">
        <v>68.3</v>
      </c>
      <c r="Q65" s="36">
        <v>16.690000000000001</v>
      </c>
      <c r="R65" s="38">
        <v>23.749999999999996</v>
      </c>
      <c r="S65" s="38">
        <v>0</v>
      </c>
      <c r="T65" s="37">
        <f>SUMPRODUCT(LTA!J65:AN65,LTA!J$101:AN$101,LTA!J$104:AN$104)</f>
        <v>203</v>
      </c>
      <c r="U65" s="37">
        <f>SUMPRODUCT(LTA!J65:AN65,LTA!J$102:AN$102,LTA!J$104:AN$104)</f>
        <v>114.22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-165</v>
      </c>
      <c r="AA65" s="75">
        <f>STOA!I65</f>
        <v>0</v>
      </c>
      <c r="AB65" s="75">
        <f>-STOA!O65</f>
        <v>0</v>
      </c>
      <c r="AC65">
        <f t="shared" si="0"/>
        <v>12.328691241262742</v>
      </c>
      <c r="AD65">
        <f t="shared" si="1"/>
        <v>1057.1940587701595</v>
      </c>
      <c r="AE65">
        <f>'IDT-1'!C65</f>
        <v>0</v>
      </c>
      <c r="AF65" s="24"/>
      <c r="AG65">
        <f t="shared" si="2"/>
        <v>1057.1940587701595</v>
      </c>
      <c r="AI65" s="34">
        <f>PXIL!I65</f>
        <v>0</v>
      </c>
      <c r="AJ65" s="34">
        <f>PXIL!O65</f>
        <v>0</v>
      </c>
      <c r="AK65" s="34">
        <f>RTM_IEX!I65</f>
        <v>35.94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8.0177608626704728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679.88913914875161</v>
      </c>
      <c r="P66" s="36">
        <v>68.3</v>
      </c>
      <c r="Q66" s="36">
        <v>16.690000000000001</v>
      </c>
      <c r="R66" s="38">
        <v>23.749999999999996</v>
      </c>
      <c r="S66" s="38">
        <v>0</v>
      </c>
      <c r="T66" s="37">
        <f>SUMPRODUCT(LTA!J66:AN66,LTA!J$101:AN$101,LTA!J$104:AN$104)</f>
        <v>186.11</v>
      </c>
      <c r="U66" s="37">
        <f>SUMPRODUCT(LTA!J66:AN66,LTA!J$102:AN$102,LTA!J$104:AN$104)</f>
        <v>113.88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-150</v>
      </c>
      <c r="AA66" s="75">
        <f>STOA!I66</f>
        <v>0</v>
      </c>
      <c r="AB66" s="75">
        <f>-STOA!O66</f>
        <v>0</v>
      </c>
      <c r="AC66">
        <f t="shared" si="0"/>
        <v>11.995319328429815</v>
      </c>
      <c r="AD66">
        <f t="shared" si="1"/>
        <v>1049.7774306829926</v>
      </c>
      <c r="AE66">
        <f>'IDT-1'!C66</f>
        <v>0</v>
      </c>
      <c r="AF66" s="24"/>
      <c r="AG66">
        <f t="shared" si="2"/>
        <v>1049.7774306829926</v>
      </c>
      <c r="AI66" s="34">
        <f>PXIL!I66</f>
        <v>0</v>
      </c>
      <c r="AJ66" s="34">
        <f>PXIL!O66</f>
        <v>0</v>
      </c>
      <c r="AK66" s="34">
        <f>RTM_IEX!I66</f>
        <v>30.42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8.0177608626704728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678.1944914521124</v>
      </c>
      <c r="P67" s="36">
        <v>68.3</v>
      </c>
      <c r="Q67" s="36">
        <v>16.690000000000001</v>
      </c>
      <c r="R67" s="38">
        <v>23.749999999999996</v>
      </c>
      <c r="S67" s="38">
        <v>0</v>
      </c>
      <c r="T67" s="37">
        <f>SUMPRODUCT(LTA!J67:AN67,LTA!J$101:AN$101,LTA!J$104:AN$104)</f>
        <v>168.82999999999998</v>
      </c>
      <c r="U67" s="37">
        <f>SUMPRODUCT(LTA!J67:AN67,LTA!J$102:AN$102,LTA!J$104:AN$104)</f>
        <v>113.22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-125</v>
      </c>
      <c r="AA67" s="75">
        <f>STOA!I67</f>
        <v>0</v>
      </c>
      <c r="AB67" s="75">
        <f>-STOA!O67</f>
        <v>0</v>
      </c>
      <c r="AC67">
        <f t="shared" si="0"/>
        <v>11.550157240644504</v>
      </c>
      <c r="AD67">
        <f t="shared" si="1"/>
        <v>1049.8579450741386</v>
      </c>
      <c r="AE67">
        <f>'IDT-1'!C67</f>
        <v>0</v>
      </c>
      <c r="AF67" s="24"/>
      <c r="AG67">
        <f t="shared" si="2"/>
        <v>1049.8579450741386</v>
      </c>
      <c r="AI67" s="34">
        <f>PXIL!I67</f>
        <v>0</v>
      </c>
      <c r="AJ67" s="34">
        <f>PXIL!O67</f>
        <v>0</v>
      </c>
      <c r="AK67" s="34">
        <f>RTM_IEX!I67</f>
        <v>24.69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8.0177608626704728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678.19717162846621</v>
      </c>
      <c r="P68" s="36">
        <v>68.3</v>
      </c>
      <c r="Q68" s="36">
        <v>16.690000000000001</v>
      </c>
      <c r="R68" s="38">
        <v>23.749999999999996</v>
      </c>
      <c r="S68" s="38">
        <v>0</v>
      </c>
      <c r="T68" s="37">
        <f>SUMPRODUCT(LTA!J68:AN68,LTA!J$101:AN$101,LTA!J$104:AN$104)</f>
        <v>151.86000000000001</v>
      </c>
      <c r="U68" s="37">
        <f>SUMPRODUCT(LTA!J68:AN68,LTA!J$102:AN$102,LTA!J$104:AN$104)</f>
        <v>112.82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-95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11.081701000530559</v>
      </c>
      <c r="AD68">
        <f t="shared" ref="AD68:AD98" si="4">SUM(B68:AB68,AI68:AR68)-AC68</f>
        <v>1057.3590814906061</v>
      </c>
      <c r="AE68">
        <f>'IDT-1'!C68</f>
        <v>-8.0440000000000005</v>
      </c>
      <c r="AF68" s="24"/>
      <c r="AG68">
        <f t="shared" ref="AG68:AG98" si="5">SUM(AD68:AF68)</f>
        <v>1049.315081490606</v>
      </c>
      <c r="AI68" s="34">
        <f>PXIL!I68</f>
        <v>0</v>
      </c>
      <c r="AJ68" s="34">
        <f>PXIL!O68</f>
        <v>0</v>
      </c>
      <c r="AK68" s="34">
        <f>RTM_IEX!I68</f>
        <v>19.09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8.0177608626704728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678.19717162846621</v>
      </c>
      <c r="P69" s="36">
        <v>68.3</v>
      </c>
      <c r="Q69" s="36">
        <v>16.690000000000001</v>
      </c>
      <c r="R69" s="38">
        <v>23.510000000000005</v>
      </c>
      <c r="S69" s="38">
        <v>0</v>
      </c>
      <c r="T69" s="37">
        <f>SUMPRODUCT(LTA!J69:AN69,LTA!J$101:AN$101,LTA!J$104:AN$104)</f>
        <v>133.12</v>
      </c>
      <c r="U69" s="37">
        <f>SUMPRODUCT(LTA!J69:AN69,LTA!J$102:AN$102,LTA!J$104:AN$104)</f>
        <v>112.66999999999999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-60</v>
      </c>
      <c r="AA69" s="75">
        <f>STOA!I69</f>
        <v>0</v>
      </c>
      <c r="AB69" s="75">
        <f>-STOA!O69</f>
        <v>0</v>
      </c>
      <c r="AC69">
        <f t="shared" si="3"/>
        <v>10.697926537253723</v>
      </c>
      <c r="AD69">
        <f t="shared" si="4"/>
        <v>1084.4428559538831</v>
      </c>
      <c r="AE69">
        <f>'IDT-1'!C69</f>
        <v>-22.437999999999999</v>
      </c>
      <c r="AF69" s="24"/>
      <c r="AG69">
        <f t="shared" si="5"/>
        <v>1062.004855953883</v>
      </c>
      <c r="AI69" s="34">
        <f>PXIL!I69</f>
        <v>0</v>
      </c>
      <c r="AJ69" s="34">
        <f>PXIL!O69</f>
        <v>0</v>
      </c>
      <c r="AK69" s="34">
        <f>RTM_IEX!I69</f>
        <v>29.92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8.0177608626704728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678.19717162846621</v>
      </c>
      <c r="P70" s="36">
        <v>68.3</v>
      </c>
      <c r="Q70" s="36">
        <v>16.690000000000001</v>
      </c>
      <c r="R70" s="38">
        <v>19.23</v>
      </c>
      <c r="S70" s="38">
        <v>0</v>
      </c>
      <c r="T70" s="37">
        <f>SUMPRODUCT(LTA!J70:AN70,LTA!J$101:AN$101,LTA!J$104:AN$104)</f>
        <v>112.6</v>
      </c>
      <c r="U70" s="37">
        <f>SUMPRODUCT(LTA!J70:AN70,LTA!J$102:AN$102,LTA!J$104:AN$104)</f>
        <v>112.75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0</v>
      </c>
      <c r="AB70" s="75">
        <f>-STOA!O70</f>
        <v>0</v>
      </c>
      <c r="AC70">
        <f t="shared" si="3"/>
        <v>10.16820943636591</v>
      </c>
      <c r="AD70">
        <f t="shared" si="4"/>
        <v>1105.1325730547708</v>
      </c>
      <c r="AE70">
        <f>'IDT-1'!C70</f>
        <v>-33.869</v>
      </c>
      <c r="AF70" s="24"/>
      <c r="AG70">
        <f t="shared" si="5"/>
        <v>1071.2635730547709</v>
      </c>
      <c r="AI70" s="34">
        <f>PXIL!I70</f>
        <v>0</v>
      </c>
      <c r="AJ70" s="34">
        <f>PXIL!O70</f>
        <v>0</v>
      </c>
      <c r="AK70" s="34">
        <f>RTM_IEX!I70</f>
        <v>34.799999999999997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8.0177608626704728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689.03350427857856</v>
      </c>
      <c r="P71" s="36">
        <v>68.3</v>
      </c>
      <c r="Q71" s="36">
        <v>18.63</v>
      </c>
      <c r="R71" s="38">
        <v>10</v>
      </c>
      <c r="S71" s="38">
        <v>0</v>
      </c>
      <c r="T71" s="37">
        <f>SUMPRODUCT(LTA!J71:AN71,LTA!J$101:AN$101,LTA!J$104:AN$104)</f>
        <v>93.210000000000008</v>
      </c>
      <c r="U71" s="37">
        <f>SUMPRODUCT(LTA!J71:AN71,LTA!J$102:AN$102,LTA!J$104:AN$104)</f>
        <v>112.91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9.7323346132429922</v>
      </c>
      <c r="AD71">
        <f t="shared" si="4"/>
        <v>1096.2147805280063</v>
      </c>
      <c r="AE71">
        <f>'IDT-1'!C71</f>
        <v>-30</v>
      </c>
      <c r="AF71" s="24"/>
      <c r="AG71">
        <f t="shared" si="5"/>
        <v>1066.2147805280063</v>
      </c>
      <c r="AI71" s="34">
        <f>PXIL!I71</f>
        <v>0</v>
      </c>
      <c r="AJ71" s="34">
        <f>PXIL!O71</f>
        <v>0</v>
      </c>
      <c r="AK71" s="34">
        <f>RTM_IEX!I71</f>
        <v>21.13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8.0177608626704728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691.27044049659526</v>
      </c>
      <c r="P72" s="36">
        <v>68.3</v>
      </c>
      <c r="Q72" s="36">
        <v>18.63</v>
      </c>
      <c r="R72" s="38">
        <v>5.14</v>
      </c>
      <c r="S72" s="38">
        <v>0</v>
      </c>
      <c r="T72" s="37">
        <f>SUMPRODUCT(LTA!J72:AN72,LTA!J$101:AN$101,LTA!J$104:AN$104)</f>
        <v>81.55</v>
      </c>
      <c r="U72" s="37">
        <f>SUMPRODUCT(LTA!J72:AN72,LTA!J$102:AN$102,LTA!J$104:AN$104)</f>
        <v>112.91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9.5288516519615403</v>
      </c>
      <c r="AD72">
        <f t="shared" si="4"/>
        <v>1073.2951997073042</v>
      </c>
      <c r="AE72">
        <f>'IDT-1'!C72</f>
        <v>0</v>
      </c>
      <c r="AF72" s="24"/>
      <c r="AG72">
        <f t="shared" si="5"/>
        <v>1073.2951997073042</v>
      </c>
      <c r="AI72" s="34">
        <f>PXIL!I72</f>
        <v>0</v>
      </c>
      <c r="AJ72" s="34">
        <f>PXIL!O72</f>
        <v>0</v>
      </c>
      <c r="AK72" s="34">
        <f>RTM_IEX!I72</f>
        <v>12.29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8.0177608626704728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694.09074271923873</v>
      </c>
      <c r="P73" s="36">
        <v>68.3</v>
      </c>
      <c r="Q73" s="36">
        <v>18.63</v>
      </c>
      <c r="R73" s="38">
        <v>2.42</v>
      </c>
      <c r="S73" s="38">
        <v>0</v>
      </c>
      <c r="T73" s="37">
        <f>SUMPRODUCT(LTA!J73:AN73,LTA!J$101:AN$101,LTA!J$104:AN$104)</f>
        <v>66.77</v>
      </c>
      <c r="U73" s="37">
        <f>SUMPRODUCT(LTA!J73:AN73,LTA!J$102:AN$102,LTA!J$104:AN$104)</f>
        <v>112.55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9.4327583115208</v>
      </c>
      <c r="AD73">
        <f t="shared" si="4"/>
        <v>1062.4715952703884</v>
      </c>
      <c r="AE73">
        <f>'IDT-1'!C73</f>
        <v>0</v>
      </c>
      <c r="AF73" s="24"/>
      <c r="AG73">
        <f t="shared" si="5"/>
        <v>1062.4715952703884</v>
      </c>
      <c r="AI73" s="34">
        <f>PXIL!I73</f>
        <v>0</v>
      </c>
      <c r="AJ73" s="34">
        <f>PXIL!O73</f>
        <v>0</v>
      </c>
      <c r="AK73" s="34">
        <f>RTM_IEX!I73</f>
        <v>16.41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8.0177608626704728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703.1949693399207</v>
      </c>
      <c r="P74" s="36">
        <v>68.3</v>
      </c>
      <c r="Q74" s="36">
        <v>18.63</v>
      </c>
      <c r="R74" s="38">
        <v>0.75</v>
      </c>
      <c r="S74" s="38">
        <v>0</v>
      </c>
      <c r="T74" s="37">
        <f>SUMPRODUCT(LTA!J74:AN74,LTA!J$101:AN$101,LTA!J$104:AN$104)</f>
        <v>54.93</v>
      </c>
      <c r="U74" s="37">
        <f>SUMPRODUCT(LTA!J74:AN74,LTA!J$102:AN$102,LTA!J$104:AN$104)</f>
        <v>112.32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9.3223555057828023</v>
      </c>
      <c r="AD74">
        <f t="shared" si="4"/>
        <v>1050.0362246968084</v>
      </c>
      <c r="AE74">
        <f>'IDT-1'!C74</f>
        <v>30</v>
      </c>
      <c r="AF74" s="24"/>
      <c r="AG74">
        <f t="shared" si="5"/>
        <v>1080.0362246968084</v>
      </c>
      <c r="AI74" s="34">
        <f>PXIL!I74</f>
        <v>0</v>
      </c>
      <c r="AJ74" s="34">
        <f>PXIL!O74</f>
        <v>0</v>
      </c>
      <c r="AK74" s="34">
        <f>RTM_IEX!I74</f>
        <v>8.5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8.0172148785736237</v>
      </c>
      <c r="F75">
        <f>GT_Spot!Q75</f>
        <v>0</v>
      </c>
      <c r="G75">
        <f>PPCL_NG!Q75</f>
        <v>24.191591552075796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712.94928425547823</v>
      </c>
      <c r="P75" s="36">
        <v>68.3</v>
      </c>
      <c r="Q75" s="36">
        <v>18.63</v>
      </c>
      <c r="R75" s="38">
        <v>0</v>
      </c>
      <c r="S75" s="38">
        <v>0</v>
      </c>
      <c r="T75" s="37">
        <f>SUMPRODUCT(LTA!J75:AN75,LTA!J$101:AN$101,LTA!J$104:AN$104)</f>
        <v>46.26</v>
      </c>
      <c r="U75" s="37">
        <f>SUMPRODUCT(LTA!J75:AN75,LTA!J$102:AN$102,LTA!J$104:AN$104)</f>
        <v>111.97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4.03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9.3144826780379244</v>
      </c>
      <c r="AD75">
        <f t="shared" si="4"/>
        <v>1049.1494580080898</v>
      </c>
      <c r="AE75">
        <f>'IDT-1'!C75</f>
        <v>38.146999999999998</v>
      </c>
      <c r="AF75" s="24"/>
      <c r="AG75">
        <f t="shared" si="5"/>
        <v>1087.2964580080898</v>
      </c>
      <c r="AI75" s="34">
        <f>PXIL!I75</f>
        <v>0</v>
      </c>
      <c r="AJ75" s="34">
        <f>PXIL!O75</f>
        <v>0</v>
      </c>
      <c r="AK75" s="34">
        <f>RTM_IEX!I75</f>
        <v>1.1599999999999999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2.2400000000000002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8.0172148785736237</v>
      </c>
      <c r="F76">
        <f>GT_Spot!Q76</f>
        <v>0</v>
      </c>
      <c r="G76">
        <f>PPCL_NG!Q76</f>
        <v>24.191591552075796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737.23412226064681</v>
      </c>
      <c r="P76" s="36">
        <v>68.3</v>
      </c>
      <c r="Q76" s="36">
        <v>18.63</v>
      </c>
      <c r="R76" s="38">
        <v>0</v>
      </c>
      <c r="S76" s="38">
        <v>0</v>
      </c>
      <c r="T76" s="37">
        <f>SUMPRODUCT(LTA!J76:AN76,LTA!J$101:AN$101,LTA!J$104:AN$104)</f>
        <v>38.190000000000005</v>
      </c>
      <c r="U76" s="37">
        <f>SUMPRODUCT(LTA!J76:AN76,LTA!J$102:AN$102,LTA!J$104:AN$104)</f>
        <v>111.52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8.4700000000000006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9.530389252483408</v>
      </c>
      <c r="AD76">
        <f t="shared" si="4"/>
        <v>1073.4683894388129</v>
      </c>
      <c r="AE76">
        <f>'IDT-1'!C76</f>
        <v>38.523000000000003</v>
      </c>
      <c r="AF76" s="24"/>
      <c r="AG76">
        <f t="shared" si="5"/>
        <v>1111.9913894388128</v>
      </c>
      <c r="AI76" s="34">
        <f>PXIL!I76</f>
        <v>0</v>
      </c>
      <c r="AJ76" s="34">
        <f>PXIL!O76</f>
        <v>0</v>
      </c>
      <c r="AK76" s="34">
        <f>RTM_IEX!I76</f>
        <v>2.48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5.25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8.0172148785736237</v>
      </c>
      <c r="F77">
        <f>GT_Spot!Q77</f>
        <v>0</v>
      </c>
      <c r="G77">
        <f>PPCL_NG!Q77</f>
        <v>24.191591552075796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753.48741948253223</v>
      </c>
      <c r="P77" s="36">
        <v>68.3</v>
      </c>
      <c r="Q77" s="36">
        <v>18.63</v>
      </c>
      <c r="R77" s="38">
        <v>0</v>
      </c>
      <c r="S77" s="38">
        <v>0</v>
      </c>
      <c r="T77" s="37">
        <f>SUMPRODUCT(LTA!J77:AN77,LTA!J$101:AN$101,LTA!J$104:AN$104)</f>
        <v>32.81</v>
      </c>
      <c r="U77" s="37">
        <f>SUMPRODUCT(LTA!J77:AN77,LTA!J$102:AN$102,LTA!J$104:AN$104)</f>
        <v>112.1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9.4886182680359976</v>
      </c>
      <c r="AD77">
        <f t="shared" si="4"/>
        <v>1068.7634576451455</v>
      </c>
      <c r="AE77">
        <f>'IDT-1'!C77</f>
        <v>40</v>
      </c>
      <c r="AF77" s="24"/>
      <c r="AG77">
        <f t="shared" si="5"/>
        <v>1108.7634576451455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8.0172148785736237</v>
      </c>
      <c r="F78">
        <f>GT_Spot!Q78</f>
        <v>0</v>
      </c>
      <c r="G78">
        <f>PPCL_NG!Q78</f>
        <v>23.714125929337456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794.20960554523435</v>
      </c>
      <c r="P78" s="36">
        <v>68.3</v>
      </c>
      <c r="Q78" s="36">
        <v>18.63</v>
      </c>
      <c r="R78" s="38">
        <v>0</v>
      </c>
      <c r="S78" s="38">
        <v>0</v>
      </c>
      <c r="T78" s="37">
        <f>SUMPRODUCT(LTA!J78:AN78,LTA!J$101:AN$101,LTA!J$104:AN$104)</f>
        <v>31.720000000000002</v>
      </c>
      <c r="U78" s="37">
        <f>SUMPRODUCT(LTA!J78:AN78,LTA!J$102:AN$102,LTA!J$104:AN$104)</f>
        <v>111.88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0</v>
      </c>
      <c r="AC78">
        <f t="shared" si="3"/>
        <v>9.8312438079076792</v>
      </c>
      <c r="AD78">
        <f t="shared" si="4"/>
        <v>1107.3555525452377</v>
      </c>
      <c r="AE78">
        <f>'IDT-1'!C78</f>
        <v>0</v>
      </c>
      <c r="AF78" s="24"/>
      <c r="AG78">
        <f t="shared" si="5"/>
        <v>1107.3555525452377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8.0172148785736237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760.02133447425581</v>
      </c>
      <c r="P79" s="36">
        <v>68.3</v>
      </c>
      <c r="Q79" s="36">
        <v>18.63</v>
      </c>
      <c r="R79" s="38">
        <v>0</v>
      </c>
      <c r="S79" s="38">
        <v>0</v>
      </c>
      <c r="T79" s="37">
        <f>SUMPRODUCT(LTA!J79:AN79,LTA!J$101:AN$101,LTA!J$104:AN$104)</f>
        <v>31.01</v>
      </c>
      <c r="U79" s="37">
        <f>SUMPRODUCT(LTA!J79:AN79,LTA!J$102:AN$102,LTA!J$104:AN$104)</f>
        <v>111.57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0</v>
      </c>
      <c r="AC79">
        <f t="shared" si="3"/>
        <v>9.6393423720934379</v>
      </c>
      <c r="AD79">
        <f t="shared" si="4"/>
        <v>1059.6250569807357</v>
      </c>
      <c r="AE79">
        <f>'IDT-1'!C79</f>
        <v>0</v>
      </c>
      <c r="AF79" s="24"/>
      <c r="AG79">
        <f t="shared" si="5"/>
        <v>1059.6250569807357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-13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8.0167014613778704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749.19184370268306</v>
      </c>
      <c r="P80" s="36">
        <v>68.3</v>
      </c>
      <c r="Q80" s="36">
        <v>18.63</v>
      </c>
      <c r="R80" s="38">
        <v>0</v>
      </c>
      <c r="S80" s="38">
        <v>0</v>
      </c>
      <c r="T80" s="37">
        <f>SUMPRODUCT(LTA!J80:AN80,LTA!J$101:AN$101,LTA!J$104:AN$104)</f>
        <v>30.95</v>
      </c>
      <c r="U80" s="37">
        <f>SUMPRODUCT(LTA!J80:AN80,LTA!J$102:AN$102,LTA!J$104:AN$104)</f>
        <v>111.25999999999999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0</v>
      </c>
      <c r="AC80">
        <f t="shared" si="3"/>
        <v>9.6739542480652059</v>
      </c>
      <c r="AD80">
        <f t="shared" si="4"/>
        <v>1033.3904409159957</v>
      </c>
      <c r="AE80">
        <f>'IDT-1'!C80</f>
        <v>0</v>
      </c>
      <c r="AF80" s="24"/>
      <c r="AG80">
        <f t="shared" si="5"/>
        <v>1033.3904409159957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-28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8.0167014613778704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741.51783247942421</v>
      </c>
      <c r="P81" s="36">
        <v>68.3</v>
      </c>
      <c r="Q81" s="36">
        <v>18.63</v>
      </c>
      <c r="R81" s="38">
        <v>0</v>
      </c>
      <c r="S81" s="38">
        <v>0</v>
      </c>
      <c r="T81" s="37">
        <f>SUMPRODUCT(LTA!J81:AN81,LTA!J$101:AN$101,LTA!J$104:AN$104)</f>
        <v>30.83</v>
      </c>
      <c r="U81" s="37">
        <f>SUMPRODUCT(LTA!J81:AN81,LTA!J$102:AN$102,LTA!J$104:AN$104)</f>
        <v>110.8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0</v>
      </c>
      <c r="AC81">
        <f t="shared" si="3"/>
        <v>9.6545877144336991</v>
      </c>
      <c r="AD81">
        <f t="shared" si="4"/>
        <v>1019.1557962263684</v>
      </c>
      <c r="AE81">
        <f>'IDT-1'!C81</f>
        <v>0</v>
      </c>
      <c r="AF81" s="24"/>
      <c r="AG81">
        <f t="shared" si="5"/>
        <v>1019.1557962263684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-34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5.4825499999999998</v>
      </c>
      <c r="E82">
        <f>GT_NG!Q82</f>
        <v>8.0167014613778704</v>
      </c>
      <c r="F82">
        <f>GT_Spot!Q82</f>
        <v>0</v>
      </c>
      <c r="G82">
        <f>PPCL_NG!Q82</f>
        <v>23.841600107389755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737.95339322744485</v>
      </c>
      <c r="P82" s="36">
        <v>68.3</v>
      </c>
      <c r="Q82" s="36">
        <v>18.63</v>
      </c>
      <c r="R82" s="38">
        <v>0</v>
      </c>
      <c r="S82" s="38">
        <v>0</v>
      </c>
      <c r="T82" s="37">
        <f>SUMPRODUCT(LTA!J82:AN82,LTA!J$101:AN$101,LTA!J$104:AN$104)</f>
        <v>30.68</v>
      </c>
      <c r="U82" s="37">
        <f>SUMPRODUCT(LTA!J82:AN82,LTA!J$102:AN$102,LTA!J$104:AN$104)</f>
        <v>110.44999999999999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0</v>
      </c>
      <c r="AC82">
        <f t="shared" si="3"/>
        <v>9.7130330927054604</v>
      </c>
      <c r="AD82">
        <f t="shared" si="4"/>
        <v>1003.641211703507</v>
      </c>
      <c r="AE82">
        <f>'IDT-1'!C82</f>
        <v>0</v>
      </c>
      <c r="AF82" s="24"/>
      <c r="AG82">
        <f t="shared" si="5"/>
        <v>1003.641211703507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5.4825499999999998</v>
      </c>
      <c r="E83">
        <f>GT_NG!Q83</f>
        <v>8.0167014613778704</v>
      </c>
      <c r="F83">
        <f>GT_Spot!Q83</f>
        <v>0</v>
      </c>
      <c r="G83">
        <f>PPCL_NG!Q83</f>
        <v>23.841600107389755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737.95504521472481</v>
      </c>
      <c r="P83" s="36">
        <v>68.3</v>
      </c>
      <c r="Q83" s="36">
        <v>18.63</v>
      </c>
      <c r="R83" s="38">
        <v>0</v>
      </c>
      <c r="S83" s="38">
        <v>0</v>
      </c>
      <c r="T83" s="37">
        <f>SUMPRODUCT(LTA!J83:AN83,LTA!J$101:AN$101,LTA!J$104:AN$104)</f>
        <v>25.69</v>
      </c>
      <c r="U83" s="37">
        <f>SUMPRODUCT(LTA!J83:AN83,LTA!J$102:AN$102,LTA!J$104:AN$104)</f>
        <v>110.25999999999999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0</v>
      </c>
      <c r="AC83">
        <f t="shared" si="3"/>
        <v>9.6230729925825482</v>
      </c>
      <c r="AD83">
        <f t="shared" si="4"/>
        <v>1003.55282379091</v>
      </c>
      <c r="AE83">
        <f>'IDT-1'!C83</f>
        <v>-15</v>
      </c>
      <c r="AF83" s="24"/>
      <c r="AG83">
        <f t="shared" si="5"/>
        <v>988.55282379091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5.4825499999999998</v>
      </c>
      <c r="E84">
        <f>GT_NG!Q84</f>
        <v>8.0167014613778704</v>
      </c>
      <c r="F84">
        <f>GT_Spot!Q84</f>
        <v>0</v>
      </c>
      <c r="G84">
        <f>PPCL_NG!Q84</f>
        <v>23.841600107389755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730.7455342293232</v>
      </c>
      <c r="P84" s="36">
        <v>68.3</v>
      </c>
      <c r="Q84" s="36">
        <v>18.63</v>
      </c>
      <c r="R84" s="38">
        <v>0</v>
      </c>
      <c r="S84" s="38">
        <v>0</v>
      </c>
      <c r="T84" s="37">
        <f>SUMPRODUCT(LTA!J84:AN84,LTA!J$101:AN$101,LTA!J$104:AN$104)</f>
        <v>25.05</v>
      </c>
      <c r="U84" s="37">
        <f>SUMPRODUCT(LTA!J84:AN84,LTA!J$102:AN$102,LTA!J$104:AN$104)</f>
        <v>109.97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0</v>
      </c>
      <c r="AC84">
        <f t="shared" si="3"/>
        <v>9.6402265711329633</v>
      </c>
      <c r="AD84">
        <f t="shared" si="4"/>
        <v>985.39615922695759</v>
      </c>
      <c r="AE84">
        <f>'IDT-1'!C84</f>
        <v>-10</v>
      </c>
      <c r="AF84" s="24"/>
      <c r="AG84">
        <f t="shared" si="5"/>
        <v>975.39615922695759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5.4825499999999998</v>
      </c>
      <c r="E85">
        <f>GT_NG!Q85</f>
        <v>8.0167014613778704</v>
      </c>
      <c r="F85">
        <f>GT_Spot!Q85</f>
        <v>0</v>
      </c>
      <c r="G85">
        <f>PPCL_NG!Q85</f>
        <v>23.841600107389755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725.07959764369161</v>
      </c>
      <c r="P85" s="36">
        <v>68.3</v>
      </c>
      <c r="Q85" s="36">
        <v>18.63</v>
      </c>
      <c r="R85" s="38">
        <v>0</v>
      </c>
      <c r="S85" s="38">
        <v>0</v>
      </c>
      <c r="T85" s="37">
        <f>SUMPRODUCT(LTA!J85:AN85,LTA!J$101:AN$101,LTA!J$104:AN$104)</f>
        <v>24.08</v>
      </c>
      <c r="U85" s="37">
        <f>SUMPRODUCT(LTA!J85:AN85,LTA!J$102:AN$102,LTA!J$104:AN$104)</f>
        <v>109.44999999999999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0</v>
      </c>
      <c r="AC85">
        <f t="shared" si="3"/>
        <v>9.6482793493569723</v>
      </c>
      <c r="AD85">
        <f t="shared" si="4"/>
        <v>970.2321698631024</v>
      </c>
      <c r="AE85">
        <f>'IDT-1'!C85</f>
        <v>-5</v>
      </c>
      <c r="AF85" s="24"/>
      <c r="AG85">
        <f t="shared" si="5"/>
        <v>965.2321698631024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-58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5.4825499999999998</v>
      </c>
      <c r="E86">
        <f>GT_NG!Q86</f>
        <v>8.0167014613778704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708.84026156756977</v>
      </c>
      <c r="P86" s="36">
        <v>68.3</v>
      </c>
      <c r="Q86" s="36">
        <v>18.63</v>
      </c>
      <c r="R86" s="38">
        <v>0</v>
      </c>
      <c r="S86" s="38">
        <v>0</v>
      </c>
      <c r="T86" s="37">
        <f>SUMPRODUCT(LTA!J86:AN86,LTA!J$101:AN$101,LTA!J$104:AN$104)</f>
        <v>23.75</v>
      </c>
      <c r="U86" s="37">
        <f>SUMPRODUCT(LTA!J86:AN86,LTA!J$102:AN$102,LTA!J$104:AN$104)</f>
        <v>109.35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0</v>
      </c>
      <c r="AC86">
        <f t="shared" si="3"/>
        <v>9.5917643861640212</v>
      </c>
      <c r="AD86">
        <f t="shared" si="4"/>
        <v>943.77774864278354</v>
      </c>
      <c r="AE86">
        <f>'IDT-1'!C86</f>
        <v>0</v>
      </c>
      <c r="AF86" s="24"/>
      <c r="AG86">
        <f t="shared" si="5"/>
        <v>943.77774864278354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-68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5.4825499999999998</v>
      </c>
      <c r="E87">
        <f>GT_NG!Q87</f>
        <v>8.0167014613778704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692.26572493719993</v>
      </c>
      <c r="P87" s="36">
        <v>68.3</v>
      </c>
      <c r="Q87" s="36">
        <v>18.63</v>
      </c>
      <c r="R87" s="38">
        <v>0</v>
      </c>
      <c r="S87" s="38">
        <v>0</v>
      </c>
      <c r="T87" s="37">
        <f>SUMPRODUCT(LTA!J87:AN87,LTA!J$101:AN$101,LTA!J$104:AN$104)</f>
        <v>28.58</v>
      </c>
      <c r="U87" s="37">
        <f>SUMPRODUCT(LTA!J87:AN87,LTA!J$102:AN$102,LTA!J$104:AN$104)</f>
        <v>109.46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0</v>
      </c>
      <c r="AC87">
        <f t="shared" si="3"/>
        <v>9.0454740877070012</v>
      </c>
      <c r="AD87">
        <f t="shared" si="4"/>
        <v>982.68950231087081</v>
      </c>
      <c r="AE87">
        <f>'IDT-1'!C87</f>
        <v>0</v>
      </c>
      <c r="AF87" s="24"/>
      <c r="AG87">
        <f t="shared" si="5"/>
        <v>982.68950231087081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-18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5.4825499999999998</v>
      </c>
      <c r="E88">
        <f>GT_NG!Q88</f>
        <v>8.0167014613778704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696.59951113595264</v>
      </c>
      <c r="P88" s="36">
        <v>68.3</v>
      </c>
      <c r="Q88" s="36">
        <v>18.63</v>
      </c>
      <c r="R88" s="38">
        <v>0</v>
      </c>
      <c r="S88" s="38">
        <v>0</v>
      </c>
      <c r="T88" s="37">
        <f>SUMPRODUCT(LTA!J88:AN88,LTA!J$101:AN$101,LTA!J$104:AN$104)</f>
        <v>28.25</v>
      </c>
      <c r="U88" s="37">
        <f>SUMPRODUCT(LTA!J88:AN88,LTA!J$102:AN$102,LTA!J$104:AN$104)</f>
        <v>109.57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0</v>
      </c>
      <c r="AC88">
        <f t="shared" si="3"/>
        <v>9.055041023689439</v>
      </c>
      <c r="AD88">
        <f t="shared" si="4"/>
        <v>989.79372157364105</v>
      </c>
      <c r="AE88">
        <f>'IDT-1'!C88</f>
        <v>0</v>
      </c>
      <c r="AF88" s="24"/>
      <c r="AG88">
        <f t="shared" si="5"/>
        <v>989.79372157364105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5.4825499999999998</v>
      </c>
      <c r="E89">
        <f>GT_NG!Q89</f>
        <v>14.931112433075551</v>
      </c>
      <c r="F89">
        <f>GT_Spot!Q89</f>
        <v>0</v>
      </c>
      <c r="G89">
        <f>PPCL_NG!Q89</f>
        <v>53.71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690.85849514273195</v>
      </c>
      <c r="P89" s="36">
        <v>68.3</v>
      </c>
      <c r="Q89" s="36">
        <v>18.63</v>
      </c>
      <c r="R89" s="38">
        <v>0</v>
      </c>
      <c r="S89" s="38">
        <v>0</v>
      </c>
      <c r="T89" s="37">
        <f>SUMPRODUCT(LTA!J89:AN89,LTA!J$101:AN$101,LTA!J$104:AN$104)</f>
        <v>27.63</v>
      </c>
      <c r="U89" s="37">
        <f>SUMPRODUCT(LTA!J89:AN89,LTA!J$102:AN$102,LTA!J$104:AN$104)</f>
        <v>109.86999999999999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0</v>
      </c>
      <c r="AC89">
        <f t="shared" si="3"/>
        <v>9.1908269866671066</v>
      </c>
      <c r="AD89">
        <f t="shared" si="4"/>
        <v>1035.2213305891403</v>
      </c>
      <c r="AE89">
        <f>'IDT-1'!C89</f>
        <v>0</v>
      </c>
      <c r="AF89" s="24"/>
      <c r="AG89">
        <f t="shared" si="5"/>
        <v>1035.2213305891403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5.4825499999999998</v>
      </c>
      <c r="E90">
        <f>GT_NG!Q90</f>
        <v>14.931112433075551</v>
      </c>
      <c r="F90">
        <f>GT_Spot!Q90</f>
        <v>0</v>
      </c>
      <c r="G90">
        <f>PPCL_NG!Q90</f>
        <v>53.98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681.64341241193495</v>
      </c>
      <c r="P90" s="36">
        <v>68.3</v>
      </c>
      <c r="Q90" s="36">
        <v>18.63</v>
      </c>
      <c r="R90" s="38">
        <v>0</v>
      </c>
      <c r="S90" s="38">
        <v>0</v>
      </c>
      <c r="T90" s="37">
        <f>SUMPRODUCT(LTA!J90:AN90,LTA!J$101:AN$101,LTA!J$104:AN$104)</f>
        <v>27.6</v>
      </c>
      <c r="U90" s="37">
        <f>SUMPRODUCT(LTA!J90:AN90,LTA!J$102:AN$102,LTA!J$104:AN$104)</f>
        <v>110.07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0</v>
      </c>
      <c r="AC90">
        <f t="shared" si="3"/>
        <v>9.1136062586360911</v>
      </c>
      <c r="AD90">
        <f t="shared" si="4"/>
        <v>1026.5234685863743</v>
      </c>
      <c r="AE90">
        <f>'IDT-1'!C90</f>
        <v>30</v>
      </c>
      <c r="AF90" s="24"/>
      <c r="AG90">
        <f t="shared" si="5"/>
        <v>1056.5234685863743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5.4825499999999998</v>
      </c>
      <c r="E91">
        <f>GT_NG!Q91</f>
        <v>14.931112433075551</v>
      </c>
      <c r="F91">
        <f>GT_Spot!Q91</f>
        <v>0</v>
      </c>
      <c r="G91">
        <f>PPCL_NG!Q91</f>
        <v>54.626406157489647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711.82712341193496</v>
      </c>
      <c r="P91" s="36">
        <v>68.3</v>
      </c>
      <c r="Q91" s="36">
        <v>18.63</v>
      </c>
      <c r="R91" s="38">
        <v>0</v>
      </c>
      <c r="S91" s="38">
        <v>0</v>
      </c>
      <c r="T91" s="37">
        <f>SUMPRODUCT(LTA!J91:AN91,LTA!J$101:AN$101,LTA!J$104:AN$104)</f>
        <v>27.56</v>
      </c>
      <c r="U91" s="37">
        <f>SUMPRODUCT(LTA!J91:AN91,LTA!J$102:AN$102,LTA!J$104:AN$104)</f>
        <v>110.36999999999999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23.57</v>
      </c>
      <c r="Z91" s="34">
        <f>IEX!O91</f>
        <v>0</v>
      </c>
      <c r="AA91" s="75">
        <f>STOA!I91</f>
        <v>0</v>
      </c>
      <c r="AB91" s="75">
        <f>-STOA!O91</f>
        <v>-68.34</v>
      </c>
      <c r="AC91">
        <f t="shared" si="3"/>
        <v>10.536186524488828</v>
      </c>
      <c r="AD91">
        <f t="shared" si="4"/>
        <v>1049.471005478011</v>
      </c>
      <c r="AE91">
        <f>'IDT-1'!C91</f>
        <v>49.783000000000001</v>
      </c>
      <c r="AF91" s="24"/>
      <c r="AG91">
        <f t="shared" si="5"/>
        <v>1099.2540054780109</v>
      </c>
      <c r="AI91" s="34">
        <f>PXIL!I91</f>
        <v>0</v>
      </c>
      <c r="AJ91" s="34">
        <f>PXIL!O91</f>
        <v>0</v>
      </c>
      <c r="AK91" s="34">
        <f>RTM_IEX!I91</f>
        <v>22.22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15.83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5.4825499999999998</v>
      </c>
      <c r="E92">
        <f>GT_NG!Q92</f>
        <v>14.931112433075551</v>
      </c>
      <c r="F92">
        <f>GT_Spot!Q92</f>
        <v>0</v>
      </c>
      <c r="G92">
        <f>PPCL_NG!Q92</f>
        <v>54.626406157489647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714.93708541193496</v>
      </c>
      <c r="P92" s="36">
        <v>68.3</v>
      </c>
      <c r="Q92" s="36">
        <v>18.63</v>
      </c>
      <c r="R92" s="38">
        <v>0</v>
      </c>
      <c r="S92" s="38">
        <v>0</v>
      </c>
      <c r="T92" s="37">
        <f>SUMPRODUCT(LTA!J92:AN92,LTA!J$101:AN$101,LTA!J$104:AN$104)</f>
        <v>27.38</v>
      </c>
      <c r="U92" s="37">
        <f>SUMPRODUCT(LTA!J92:AN92,LTA!J$102:AN$102,LTA!J$104:AN$104)</f>
        <v>110.57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29.68</v>
      </c>
      <c r="Z92" s="34">
        <f>IEX!O92</f>
        <v>0</v>
      </c>
      <c r="AA92" s="75">
        <f>STOA!I92</f>
        <v>0</v>
      </c>
      <c r="AB92" s="75">
        <f>-STOA!O92</f>
        <v>-68.34</v>
      </c>
      <c r="AC92">
        <f t="shared" si="3"/>
        <v>10.707698190088829</v>
      </c>
      <c r="AD92">
        <f t="shared" si="4"/>
        <v>1068.7894558124112</v>
      </c>
      <c r="AE92">
        <f>'IDT-1'!C92</f>
        <v>42.713999999999999</v>
      </c>
      <c r="AF92" s="24"/>
      <c r="AG92">
        <f t="shared" si="5"/>
        <v>1111.5034558124112</v>
      </c>
      <c r="AI92" s="34">
        <f>PXIL!I92</f>
        <v>0</v>
      </c>
      <c r="AJ92" s="34">
        <f>PXIL!O92</f>
        <v>0</v>
      </c>
      <c r="AK92" s="34">
        <f>RTM_IEX!I92</f>
        <v>29.21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19.09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5.4825499999999998</v>
      </c>
      <c r="E93">
        <f>GT_NG!Q93</f>
        <v>14.931112433075551</v>
      </c>
      <c r="F93">
        <f>GT_Spot!Q93</f>
        <v>0</v>
      </c>
      <c r="G93">
        <f>PPCL_NG!Q93</f>
        <v>54.626406157489647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716.15165924812709</v>
      </c>
      <c r="P93" s="36">
        <v>68.3</v>
      </c>
      <c r="Q93" s="36">
        <v>18.63</v>
      </c>
      <c r="R93" s="38">
        <v>0</v>
      </c>
      <c r="S93" s="38">
        <v>0</v>
      </c>
      <c r="T93" s="37">
        <f>SUMPRODUCT(LTA!J93:AN93,LTA!J$101:AN$101,LTA!J$104:AN$104)</f>
        <v>33.36</v>
      </c>
      <c r="U93" s="37">
        <f>SUMPRODUCT(LTA!J93:AN93,LTA!J$102:AN$102,LTA!J$104:AN$104)</f>
        <v>110.91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39.1</v>
      </c>
      <c r="Z93" s="34">
        <f>IEX!O93</f>
        <v>0</v>
      </c>
      <c r="AA93" s="75">
        <f>STOA!I93</f>
        <v>0</v>
      </c>
      <c r="AB93" s="75">
        <f>-STOA!O93</f>
        <v>-68.34</v>
      </c>
      <c r="AC93">
        <f t="shared" si="3"/>
        <v>10.94340243984732</v>
      </c>
      <c r="AD93">
        <f t="shared" si="4"/>
        <v>1095.3383253988447</v>
      </c>
      <c r="AE93">
        <f>'IDT-1'!C93</f>
        <v>34.399000000000001</v>
      </c>
      <c r="AF93" s="24"/>
      <c r="AG93">
        <f t="shared" si="5"/>
        <v>1129.7373253988449</v>
      </c>
      <c r="AI93" s="34">
        <f>PXIL!I93</f>
        <v>0</v>
      </c>
      <c r="AJ93" s="34">
        <f>PXIL!O93</f>
        <v>0</v>
      </c>
      <c r="AK93" s="34">
        <f>RTM_IEX!I93</f>
        <v>34.299999999999997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23.83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5.4825499999999998</v>
      </c>
      <c r="E94">
        <f>GT_NG!Q94</f>
        <v>14.931112433075551</v>
      </c>
      <c r="F94">
        <f>GT_Spot!Q94</f>
        <v>0</v>
      </c>
      <c r="G94">
        <f>PPCL_NG!Q94</f>
        <v>54.626406157489647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719.97069121603943</v>
      </c>
      <c r="P94" s="36">
        <v>68.3</v>
      </c>
      <c r="Q94" s="36">
        <v>18.63</v>
      </c>
      <c r="R94" s="38">
        <v>0</v>
      </c>
      <c r="S94" s="38">
        <v>0</v>
      </c>
      <c r="T94" s="37">
        <f>SUMPRODUCT(LTA!J94:AN94,LTA!J$101:AN$101,LTA!J$104:AN$104)</f>
        <v>33.25</v>
      </c>
      <c r="U94" s="37">
        <f>SUMPRODUCT(LTA!J94:AN94,LTA!J$102:AN$102,LTA!J$104:AN$104)</f>
        <v>110.94999999999999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46.04</v>
      </c>
      <c r="Z94" s="34">
        <f>IEX!O94</f>
        <v>0</v>
      </c>
      <c r="AA94" s="75">
        <f>STOA!I94</f>
        <v>0</v>
      </c>
      <c r="AB94" s="75">
        <f>-STOA!O94</f>
        <v>-68.34</v>
      </c>
      <c r="AC94">
        <f t="shared" si="3"/>
        <v>11.11340992116495</v>
      </c>
      <c r="AD94">
        <f t="shared" si="4"/>
        <v>1114.4873498854397</v>
      </c>
      <c r="AE94">
        <f>'IDT-1'!C94</f>
        <v>28.893999999999998</v>
      </c>
      <c r="AF94" s="24"/>
      <c r="AG94">
        <f t="shared" si="5"/>
        <v>1143.3813498854397</v>
      </c>
      <c r="AI94" s="34">
        <f>PXIL!I94</f>
        <v>0</v>
      </c>
      <c r="AJ94" s="34">
        <f>PXIL!O94</f>
        <v>0</v>
      </c>
      <c r="AK94" s="34">
        <f>RTM_IEX!I94</f>
        <v>40.54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26.22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5.4825499999999998</v>
      </c>
      <c r="E95">
        <f>GT_NG!Q95</f>
        <v>15.375556197630745</v>
      </c>
      <c r="F95">
        <f>GT_Spot!Q95</f>
        <v>0</v>
      </c>
      <c r="G95">
        <f>PPCL_NG!Q95</f>
        <v>54.626406157489647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711.05909859435576</v>
      </c>
      <c r="P95" s="36">
        <v>68.3</v>
      </c>
      <c r="Q95" s="36">
        <v>18.63</v>
      </c>
      <c r="R95" s="38">
        <v>0</v>
      </c>
      <c r="S95" s="38">
        <v>0</v>
      </c>
      <c r="T95" s="37">
        <f>SUMPRODUCT(LTA!J95:AN95,LTA!J$101:AN$101,LTA!J$104:AN$104)</f>
        <v>33.659999999999997</v>
      </c>
      <c r="U95" s="37">
        <f>SUMPRODUCT(LTA!J95:AN95,LTA!J$102:AN$102,LTA!J$104:AN$104)</f>
        <v>110.97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57.25</v>
      </c>
      <c r="Z95" s="34">
        <f>IEX!O95</f>
        <v>0</v>
      </c>
      <c r="AA95" s="75">
        <f>STOA!I95</f>
        <v>0</v>
      </c>
      <c r="AB95" s="75">
        <f>-STOA!O95</f>
        <v>-68.34</v>
      </c>
      <c r="AC95">
        <f t="shared" si="3"/>
        <v>11.193779011222217</v>
      </c>
      <c r="AD95">
        <f t="shared" si="4"/>
        <v>1123.5398319382539</v>
      </c>
      <c r="AE95">
        <f>'IDT-1'!C95</f>
        <v>22.974</v>
      </c>
      <c r="AF95" s="24"/>
      <c r="AG95">
        <f t="shared" si="5"/>
        <v>1146.5138319382538</v>
      </c>
      <c r="AI95" s="34">
        <f>PXIL!I95</f>
        <v>0</v>
      </c>
      <c r="AJ95" s="34">
        <f>PXIL!O95</f>
        <v>0</v>
      </c>
      <c r="AK95" s="34">
        <f>RTM_IEX!I95</f>
        <v>43.41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29.31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5.4825499999999998</v>
      </c>
      <c r="E96">
        <f>GT_NG!Q96</f>
        <v>15.82</v>
      </c>
      <c r="F96">
        <f>GT_Spot!Q96</f>
        <v>0</v>
      </c>
      <c r="G96">
        <f>PPCL_NG!Q96</f>
        <v>54.626406157489647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708.2865244503098</v>
      </c>
      <c r="P96" s="36">
        <v>68.3</v>
      </c>
      <c r="Q96" s="36">
        <v>18.63</v>
      </c>
      <c r="R96" s="38">
        <v>0</v>
      </c>
      <c r="S96" s="38">
        <v>0</v>
      </c>
      <c r="T96" s="37">
        <f>SUMPRODUCT(LTA!J96:AN96,LTA!J$101:AN$101,LTA!J$104:AN$104)</f>
        <v>33.25</v>
      </c>
      <c r="U96" s="37">
        <f>SUMPRODUCT(LTA!J96:AN96,LTA!J$102:AN$102,LTA!J$104:AN$104)</f>
        <v>111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62.52</v>
      </c>
      <c r="Z96" s="34">
        <f>IEX!O96</f>
        <v>0</v>
      </c>
      <c r="AA96" s="75">
        <f>STOA!I96</f>
        <v>0</v>
      </c>
      <c r="AB96" s="75">
        <f>-STOA!O96</f>
        <v>-68.34</v>
      </c>
      <c r="AC96">
        <f t="shared" si="3"/>
        <v>11.261731464215465</v>
      </c>
      <c r="AD96">
        <f t="shared" si="4"/>
        <v>1131.193749143584</v>
      </c>
      <c r="AE96">
        <f>'IDT-1'!C96</f>
        <v>18.619</v>
      </c>
      <c r="AF96" s="24"/>
      <c r="AG96">
        <f t="shared" si="5"/>
        <v>1149.8127491435839</v>
      </c>
      <c r="AI96" s="34">
        <f>PXIL!I96</f>
        <v>0</v>
      </c>
      <c r="AJ96" s="34">
        <f>PXIL!O96</f>
        <v>0</v>
      </c>
      <c r="AK96" s="34">
        <f>RTM_IEX!I96</f>
        <v>46.85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31.03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5.4825499999999998</v>
      </c>
      <c r="E97">
        <f>GT_NG!Q97</f>
        <v>15.82</v>
      </c>
      <c r="F97">
        <f>GT_Spot!Q97</f>
        <v>0</v>
      </c>
      <c r="G97">
        <f>PPCL_NG!Q97</f>
        <v>54.626406157489647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701.18617310346997</v>
      </c>
      <c r="P97" s="36">
        <v>68.3</v>
      </c>
      <c r="Q97" s="36">
        <v>18.63</v>
      </c>
      <c r="R97" s="38">
        <v>0</v>
      </c>
      <c r="S97" s="38">
        <v>0</v>
      </c>
      <c r="T97" s="37">
        <f>SUMPRODUCT(LTA!J97:AN97,LTA!J$101:AN$101,LTA!J$104:AN$104)</f>
        <v>33.03</v>
      </c>
      <c r="U97" s="37">
        <f>SUMPRODUCT(LTA!J97:AN97,LTA!J$102:AN$102,LTA!J$104:AN$104)</f>
        <v>111.07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63.78</v>
      </c>
      <c r="Z97" s="34">
        <f>IEX!O97</f>
        <v>0</v>
      </c>
      <c r="AA97" s="75">
        <f>STOA!I97</f>
        <v>0</v>
      </c>
      <c r="AB97" s="75">
        <f>-STOA!O97</f>
        <v>-68.34</v>
      </c>
      <c r="AC97">
        <f t="shared" si="3"/>
        <v>11.141696372363272</v>
      </c>
      <c r="AD97">
        <f t="shared" si="4"/>
        <v>1117.6734328885964</v>
      </c>
      <c r="AE97">
        <f>'IDT-1'!C97</f>
        <v>18.323</v>
      </c>
      <c r="AF97" s="24"/>
      <c r="AG97">
        <f t="shared" si="5"/>
        <v>1135.9964328885965</v>
      </c>
      <c r="AI97" s="34">
        <f>PXIL!I97</f>
        <v>0</v>
      </c>
      <c r="AJ97" s="34">
        <f>PXIL!O97</f>
        <v>0</v>
      </c>
      <c r="AK97" s="34">
        <f>RTM_IEX!I97</f>
        <v>38.92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31.31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5.4825499999999998</v>
      </c>
      <c r="E98">
        <f>GT_NG!Q98</f>
        <v>15.82</v>
      </c>
      <c r="F98">
        <f>GT_Spot!Q98</f>
        <v>0</v>
      </c>
      <c r="G98">
        <f>PPCL_NG!Q98</f>
        <v>54.626406157489647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703.75119045030988</v>
      </c>
      <c r="P98" s="36">
        <v>68.3</v>
      </c>
      <c r="Q98" s="36">
        <v>18.63</v>
      </c>
      <c r="R98" s="38">
        <v>0</v>
      </c>
      <c r="S98" s="38">
        <v>0</v>
      </c>
      <c r="T98" s="37">
        <f>SUMPRODUCT(LTA!J98:AN98,LTA!J$101:AN$101,LTA!J$104:AN$104)</f>
        <v>33.92</v>
      </c>
      <c r="U98" s="37">
        <f>SUMPRODUCT(LTA!J98:AN98,LTA!J$102:AN$102,LTA!J$104:AN$104)</f>
        <v>111.25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66.36</v>
      </c>
      <c r="Z98" s="34">
        <f>IEX!O98</f>
        <v>0</v>
      </c>
      <c r="AA98" s="75">
        <f>STOA!I98</f>
        <v>0</v>
      </c>
      <c r="AB98" s="75">
        <f>-STOA!O98</f>
        <v>-68.34</v>
      </c>
      <c r="AC98">
        <f t="shared" si="3"/>
        <v>11.094484525015464</v>
      </c>
      <c r="AD98">
        <f t="shared" si="4"/>
        <v>1112.355662082784</v>
      </c>
      <c r="AE98">
        <f>'IDT-1'!C98</f>
        <v>20.713999999999999</v>
      </c>
      <c r="AF98" s="24"/>
      <c r="AG98">
        <f t="shared" si="5"/>
        <v>1133.0696620827839</v>
      </c>
      <c r="AI98" s="34">
        <f>PXIL!I98</f>
        <v>0</v>
      </c>
      <c r="AJ98" s="34">
        <f>PXIL!O98</f>
        <v>0</v>
      </c>
      <c r="AK98" s="34">
        <f>RTM_IEX!I98</f>
        <v>28.92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29.73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0.13384420999999988</v>
      </c>
      <c r="E99">
        <f t="shared" si="6"/>
        <v>0.22067052748640503</v>
      </c>
      <c r="F99">
        <f t="shared" si="6"/>
        <v>0</v>
      </c>
      <c r="G99">
        <f t="shared" si="6"/>
        <v>0.69576952217392829</v>
      </c>
      <c r="H99">
        <f t="shared" si="6"/>
        <v>0</v>
      </c>
      <c r="I99">
        <f t="shared" si="6"/>
        <v>1.3482916488982168</v>
      </c>
      <c r="J99">
        <f t="shared" si="6"/>
        <v>0</v>
      </c>
      <c r="K99">
        <f t="shared" si="6"/>
        <v>0.10508755687613643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16.654704225134967</v>
      </c>
      <c r="P99" s="36">
        <f t="shared" si="6"/>
        <v>1.546897797085204</v>
      </c>
      <c r="Q99" s="36">
        <f t="shared" si="6"/>
        <v>0.41414000000000123</v>
      </c>
      <c r="R99" s="38">
        <f t="shared" si="6"/>
        <v>0.24171827342047927</v>
      </c>
      <c r="S99" s="38">
        <f t="shared" si="6"/>
        <v>0</v>
      </c>
      <c r="T99" s="37">
        <f t="shared" si="6"/>
        <v>2.6186825000000002</v>
      </c>
      <c r="U99" s="37">
        <f t="shared" si="6"/>
        <v>2.7051200000000004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0.10992250000000002</v>
      </c>
      <c r="Z99" s="34">
        <f t="shared" si="6"/>
        <v>-3.3378000000000001</v>
      </c>
      <c r="AA99" s="75">
        <f t="shared" si="6"/>
        <v>0</v>
      </c>
      <c r="AB99" s="75">
        <f t="shared" si="6"/>
        <v>-0.54671999999999987</v>
      </c>
      <c r="AC99">
        <f t="shared" si="6"/>
        <v>0.27710395279399253</v>
      </c>
      <c r="AD99">
        <f t="shared" si="6"/>
        <v>23.215099808281344</v>
      </c>
      <c r="AE99">
        <f t="shared" si="6"/>
        <v>-0.12878199999999992</v>
      </c>
      <c r="AG99">
        <f t="shared" si="6"/>
        <v>23.086317808281347</v>
      </c>
      <c r="AI99">
        <f t="shared" si="6"/>
        <v>0</v>
      </c>
      <c r="AJ99">
        <f t="shared" si="6"/>
        <v>0</v>
      </c>
      <c r="AK99">
        <f t="shared" si="6"/>
        <v>0.62096750000000001</v>
      </c>
      <c r="AL99">
        <f t="shared" si="6"/>
        <v>-9.6250000000000002E-2</v>
      </c>
      <c r="AM99">
        <f t="shared" si="6"/>
        <v>0</v>
      </c>
      <c r="AN99">
        <f t="shared" si="6"/>
        <v>0</v>
      </c>
      <c r="AO99">
        <f t="shared" si="6"/>
        <v>5.71575E-2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45207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7.2817800000000004</v>
      </c>
      <c r="E3">
        <f>GT_NG!T3</f>
        <v>10.876160990712075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790.67375130770699</v>
      </c>
      <c r="P3" s="36">
        <v>58.26</v>
      </c>
      <c r="Q3" s="36">
        <v>20.16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412.31999999999994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6.55</v>
      </c>
      <c r="AB3" s="75">
        <f>-STOA!P3</f>
        <v>0</v>
      </c>
      <c r="AC3">
        <f>SUMIF(B3:AB3,"&gt;0")*$AC$2-SUMIF(B3:AB3,"&lt;0")*($AC$2/(1-$AC$2))+SUMIF(AI3:AR3,"&gt;0")*$AC$2-SUMIF(AI3:AR3,"&lt;0")*($AC$2/(1-$AC$2))</f>
        <v>12.952998892226088</v>
      </c>
      <c r="AD3">
        <f>SUM(B3:AB3,AI3:AR3)-AC3</f>
        <v>1458.9786934061929</v>
      </c>
      <c r="AE3">
        <f>'IDT-1'!F3</f>
        <v>-135.239</v>
      </c>
      <c r="AF3" s="24"/>
      <c r="AG3">
        <f>SUM(AD3:AF3)</f>
        <v>1323.7396934061928</v>
      </c>
      <c r="AI3" s="34">
        <f>PXIL!J3</f>
        <v>0</v>
      </c>
      <c r="AJ3" s="34">
        <f>PXIL!P3</f>
        <v>0</v>
      </c>
      <c r="AK3" s="34">
        <f>RTM_IEX!J3</f>
        <v>66.2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7.2817800000000004</v>
      </c>
      <c r="E4">
        <f>GT_NG!T4</f>
        <v>10.876160990712075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794.54002259967149</v>
      </c>
      <c r="P4" s="36">
        <v>58.26</v>
      </c>
      <c r="Q4" s="36">
        <v>20.16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412.43999999999994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6.55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12.894270079595374</v>
      </c>
      <c r="AD4">
        <f t="shared" ref="AD4:AD67" si="1">SUM(B4:AB4,AI4:AR4)-AC4</f>
        <v>1452.3636935107879</v>
      </c>
      <c r="AE4">
        <f>'IDT-1'!F4</f>
        <v>-150.18900000000002</v>
      </c>
      <c r="AF4" s="24"/>
      <c r="AG4">
        <f t="shared" ref="AG4:AG67" si="2">SUM(AD4:AF4)</f>
        <v>1302.1746935107878</v>
      </c>
      <c r="AI4" s="34">
        <f>PXIL!J4</f>
        <v>0</v>
      </c>
      <c r="AJ4" s="34">
        <f>PXIL!P4</f>
        <v>0</v>
      </c>
      <c r="AK4" s="34">
        <f>RTM_IEX!J4</f>
        <v>55.54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7.2817800000000004</v>
      </c>
      <c r="E5">
        <f>GT_NG!T5</f>
        <v>11.021671826625386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858.72354038592039</v>
      </c>
      <c r="P5" s="36">
        <v>58.26</v>
      </c>
      <c r="Q5" s="36">
        <v>20.16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411.79999999999995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6.55</v>
      </c>
      <c r="AB5" s="75">
        <f>-STOA!P5</f>
        <v>0</v>
      </c>
      <c r="AC5">
        <f t="shared" si="0"/>
        <v>13.407301531470404</v>
      </c>
      <c r="AD5">
        <f t="shared" si="1"/>
        <v>1510.1496906810755</v>
      </c>
      <c r="AE5">
        <f>'IDT-1'!F5</f>
        <v>-155.86699999999999</v>
      </c>
      <c r="AF5" s="24"/>
      <c r="AG5">
        <f t="shared" si="2"/>
        <v>1354.2826906810756</v>
      </c>
      <c r="AI5" s="34">
        <f>PXIL!J5</f>
        <v>0</v>
      </c>
      <c r="AJ5" s="34">
        <f>PXIL!P5</f>
        <v>0</v>
      </c>
      <c r="AK5" s="34">
        <f>RTM_IEX!J5</f>
        <v>50.15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7.2817800000000004</v>
      </c>
      <c r="E6">
        <f>GT_NG!T6</f>
        <v>11.021671826625386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901.03192579804613</v>
      </c>
      <c r="P6" s="36">
        <v>58.26</v>
      </c>
      <c r="Q6" s="36">
        <v>20.16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412.34999999999997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6.55</v>
      </c>
      <c r="AB6" s="75">
        <f>-STOA!P6</f>
        <v>0</v>
      </c>
      <c r="AC6">
        <f t="shared" si="0"/>
        <v>13.713351323097109</v>
      </c>
      <c r="AD6">
        <f t="shared" si="1"/>
        <v>1544.6220263015744</v>
      </c>
      <c r="AE6">
        <f>'IDT-1'!F6</f>
        <v>-173.72899999999998</v>
      </c>
      <c r="AF6" s="24"/>
      <c r="AG6">
        <f t="shared" si="2"/>
        <v>1370.8930263015743</v>
      </c>
      <c r="AI6" s="34">
        <f>PXIL!J6</f>
        <v>0</v>
      </c>
      <c r="AJ6" s="34">
        <f>PXIL!P6</f>
        <v>0</v>
      </c>
      <c r="AK6" s="34">
        <f>RTM_IEX!J6</f>
        <v>42.07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7.2817800000000004</v>
      </c>
      <c r="E7">
        <f>GT_NG!T7</f>
        <v>11.021671826625386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890.96358532870272</v>
      </c>
      <c r="P7" s="36">
        <v>58.26</v>
      </c>
      <c r="Q7" s="36">
        <v>20.16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412.46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6.55</v>
      </c>
      <c r="AB7" s="75">
        <f>-STOA!P7</f>
        <v>0</v>
      </c>
      <c r="AC7">
        <f t="shared" si="0"/>
        <v>13.693125926966889</v>
      </c>
      <c r="AD7">
        <f t="shared" si="1"/>
        <v>1542.3439112283615</v>
      </c>
      <c r="AE7">
        <f>'IDT-1'!F7</f>
        <v>-182.46899999999999</v>
      </c>
      <c r="AF7" s="24"/>
      <c r="AG7">
        <f t="shared" si="2"/>
        <v>1359.8749112283615</v>
      </c>
      <c r="AI7" s="34">
        <f>PXIL!J7</f>
        <v>0</v>
      </c>
      <c r="AJ7" s="34">
        <f>PXIL!P7</f>
        <v>0</v>
      </c>
      <c r="AK7" s="34">
        <f>RTM_IEX!J7</f>
        <v>49.73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7.2817800000000004</v>
      </c>
      <c r="E8">
        <f>GT_NG!T8</f>
        <v>11.021671826625386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889.65444202734409</v>
      </c>
      <c r="P8" s="36">
        <v>58.26</v>
      </c>
      <c r="Q8" s="36">
        <v>20.16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412.81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6.55</v>
      </c>
      <c r="AB8" s="75">
        <f>-STOA!P8</f>
        <v>0</v>
      </c>
      <c r="AC8">
        <f t="shared" si="0"/>
        <v>13.646229465914931</v>
      </c>
      <c r="AD8">
        <f t="shared" si="1"/>
        <v>1537.0616643880544</v>
      </c>
      <c r="AE8">
        <f>'IDT-1'!F8</f>
        <v>-201.60599999999999</v>
      </c>
      <c r="AF8" s="24"/>
      <c r="AG8">
        <f t="shared" si="2"/>
        <v>1335.4556643880544</v>
      </c>
      <c r="AI8" s="34">
        <f>PXIL!J8</f>
        <v>0</v>
      </c>
      <c r="AJ8" s="34">
        <f>PXIL!P8</f>
        <v>0</v>
      </c>
      <c r="AK8" s="34">
        <f>RTM_IEX!J8</f>
        <v>45.36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7.2817800000000004</v>
      </c>
      <c r="E9">
        <f>GT_NG!T9</f>
        <v>11.021671826625386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906.17946098050072</v>
      </c>
      <c r="P9" s="36">
        <v>66.57712918247671</v>
      </c>
      <c r="Q9" s="36">
        <v>20.16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413.14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6.55</v>
      </c>
      <c r="AB9" s="75">
        <f>-STOA!P9</f>
        <v>0</v>
      </c>
      <c r="AC9">
        <f t="shared" si="0"/>
        <v>13.468576369508508</v>
      </c>
      <c r="AD9">
        <f t="shared" si="1"/>
        <v>1517.0514656200944</v>
      </c>
      <c r="AE9">
        <f>'IDT-1'!F9</f>
        <v>-218.35599999999999</v>
      </c>
      <c r="AF9" s="24"/>
      <c r="AG9">
        <f t="shared" si="2"/>
        <v>1298.6954656200944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7.2817800000000004</v>
      </c>
      <c r="E10">
        <f>GT_NG!T10</f>
        <v>11.021671826625386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929.17934036360361</v>
      </c>
      <c r="P10" s="36">
        <v>66.57712918247671</v>
      </c>
      <c r="Q10" s="36">
        <v>20.16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413.34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6.55</v>
      </c>
      <c r="AB10" s="75">
        <f>-STOA!P10</f>
        <v>0</v>
      </c>
      <c r="AC10">
        <f t="shared" si="0"/>
        <v>13.67273530807981</v>
      </c>
      <c r="AD10">
        <f t="shared" si="1"/>
        <v>1540.0471860646257</v>
      </c>
      <c r="AE10">
        <f>'IDT-1'!F10</f>
        <v>-234.61600000000001</v>
      </c>
      <c r="AF10" s="24"/>
      <c r="AG10">
        <f t="shared" si="2"/>
        <v>1305.4311860646258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7.2817800000000004</v>
      </c>
      <c r="E11">
        <f>GT_NG!T11</f>
        <v>11.021671826625386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926.63469478495972</v>
      </c>
      <c r="P11" s="36">
        <v>66.57712918247671</v>
      </c>
      <c r="Q11" s="36">
        <v>20.16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409.01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-45</v>
      </c>
      <c r="AA11" s="75">
        <f>STOA!J11</f>
        <v>6.55</v>
      </c>
      <c r="AB11" s="75">
        <f>-STOA!P11</f>
        <v>0</v>
      </c>
      <c r="AC11">
        <f t="shared" si="0"/>
        <v>14.011754165486535</v>
      </c>
      <c r="AD11">
        <f t="shared" si="1"/>
        <v>1487.8335216285752</v>
      </c>
      <c r="AE11">
        <f>'IDT-1'!F11</f>
        <v>-204</v>
      </c>
      <c r="AF11" s="24"/>
      <c r="AG11">
        <f t="shared" si="2"/>
        <v>1283.8335216285752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7.2817800000000004</v>
      </c>
      <c r="E12">
        <f>GT_NG!T12</f>
        <v>11.021671826625386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926.63469478495972</v>
      </c>
      <c r="P12" s="36">
        <v>66.57712918247671</v>
      </c>
      <c r="Q12" s="36">
        <v>20.16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409.34999999999997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-94</v>
      </c>
      <c r="AA12" s="75">
        <f>STOA!J12</f>
        <v>6.55</v>
      </c>
      <c r="AB12" s="75">
        <f>-STOA!P12</f>
        <v>0</v>
      </c>
      <c r="AC12">
        <f t="shared" si="0"/>
        <v>14.449774414074103</v>
      </c>
      <c r="AD12">
        <f t="shared" si="1"/>
        <v>1438.7355013799877</v>
      </c>
      <c r="AE12">
        <f>'IDT-1'!F12</f>
        <v>-169</v>
      </c>
      <c r="AF12" s="24"/>
      <c r="AG12">
        <f t="shared" si="2"/>
        <v>1269.7355013799877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7.2817800000000004</v>
      </c>
      <c r="E13">
        <f>GT_NG!T13</f>
        <v>11.021671826625386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992.04366381893738</v>
      </c>
      <c r="P13" s="36">
        <v>66.57712918247671</v>
      </c>
      <c r="Q13" s="36">
        <v>20.16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409.84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-65</v>
      </c>
      <c r="AA13" s="75">
        <f>STOA!J13</f>
        <v>6.55</v>
      </c>
      <c r="AB13" s="75">
        <f>-STOA!P13</f>
        <v>0</v>
      </c>
      <c r="AC13">
        <f t="shared" si="0"/>
        <v>14.772219643429443</v>
      </c>
      <c r="AD13">
        <f t="shared" si="1"/>
        <v>1533.3120251846099</v>
      </c>
      <c r="AE13">
        <f>'IDT-1'!F13</f>
        <v>-217</v>
      </c>
      <c r="AF13" s="24"/>
      <c r="AG13">
        <f t="shared" si="2"/>
        <v>1316.3120251846099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7.2817800000000004</v>
      </c>
      <c r="E14">
        <f>GT_NG!T14</f>
        <v>11.021671826625386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946.04423722004617</v>
      </c>
      <c r="P14" s="36">
        <v>66.57712918247671</v>
      </c>
      <c r="Q14" s="36">
        <v>20.16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410.01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-111</v>
      </c>
      <c r="AA14" s="75">
        <f>STOA!J14</f>
        <v>6.55</v>
      </c>
      <c r="AB14" s="75">
        <f>-STOA!P14</f>
        <v>0</v>
      </c>
      <c r="AC14">
        <f t="shared" si="0"/>
        <v>14.777314555380185</v>
      </c>
      <c r="AD14">
        <f t="shared" si="1"/>
        <v>1441.4775036737681</v>
      </c>
      <c r="AE14">
        <f>'IDT-1'!F14</f>
        <v>-187</v>
      </c>
      <c r="AF14" s="24"/>
      <c r="AG14">
        <f t="shared" si="2"/>
        <v>1254.4775036737681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7.2817800000000004</v>
      </c>
      <c r="E15">
        <f>GT_NG!T15</f>
        <v>11.021671826625386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952.2319391780045</v>
      </c>
      <c r="P15" s="36">
        <v>66.57712918247671</v>
      </c>
      <c r="Q15" s="36">
        <v>20.16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411.79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-163</v>
      </c>
      <c r="AA15" s="75">
        <f>STOA!J15</f>
        <v>6.55</v>
      </c>
      <c r="AB15" s="75">
        <f>-STOA!P15</f>
        <v>0</v>
      </c>
      <c r="AC15">
        <f t="shared" si="0"/>
        <v>16.045977548106588</v>
      </c>
      <c r="AD15">
        <f t="shared" si="1"/>
        <v>1313.176542639</v>
      </c>
      <c r="AE15">
        <f>'IDT-1'!F15</f>
        <v>-153</v>
      </c>
      <c r="AF15" s="24"/>
      <c r="AG15">
        <f t="shared" si="2"/>
        <v>1160.176542639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-83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7.2817800000000004</v>
      </c>
      <c r="E16">
        <f>GT_NG!T16</f>
        <v>11.021671826625386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952.2319391780045</v>
      </c>
      <c r="P16" s="36">
        <v>66.57712918247671</v>
      </c>
      <c r="Q16" s="36">
        <v>20.16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411.99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-201</v>
      </c>
      <c r="AA16" s="75">
        <f>STOA!J16</f>
        <v>6.55</v>
      </c>
      <c r="AB16" s="75">
        <f>-STOA!P16</f>
        <v>0</v>
      </c>
      <c r="AC16">
        <f t="shared" si="0"/>
        <v>15.985590655451219</v>
      </c>
      <c r="AD16">
        <f t="shared" si="1"/>
        <v>1320.4369295316553</v>
      </c>
      <c r="AE16">
        <f>'IDT-1'!F16</f>
        <v>-128.01300000000001</v>
      </c>
      <c r="AF16" s="24"/>
      <c r="AG16">
        <f t="shared" si="2"/>
        <v>1192.4239295316554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-38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7.0711500000000003</v>
      </c>
      <c r="E17">
        <f>GT_NG!T17</f>
        <v>11.021671826625386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952.2319391780045</v>
      </c>
      <c r="P17" s="36">
        <v>66.57712918247671</v>
      </c>
      <c r="Q17" s="36">
        <v>20.16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412.11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-220</v>
      </c>
      <c r="AA17" s="75">
        <f>STOA!J17</f>
        <v>6.55</v>
      </c>
      <c r="AB17" s="75">
        <f>-STOA!P17</f>
        <v>0</v>
      </c>
      <c r="AC17">
        <f t="shared" si="0"/>
        <v>16.153477534372929</v>
      </c>
      <c r="AD17">
        <f t="shared" si="1"/>
        <v>1301.1784126527334</v>
      </c>
      <c r="AE17">
        <f>'IDT-1'!F17</f>
        <v>-120.517</v>
      </c>
      <c r="AF17" s="24"/>
      <c r="AG17">
        <f t="shared" si="2"/>
        <v>1180.6614126527334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-38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7.0711500000000003</v>
      </c>
      <c r="E18">
        <f>GT_NG!T18</f>
        <v>11.021671826625386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952.2319391780045</v>
      </c>
      <c r="P18" s="36">
        <v>66.57712918247671</v>
      </c>
      <c r="Q18" s="36">
        <v>20.16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412.51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-237</v>
      </c>
      <c r="AA18" s="75">
        <f>STOA!J18</f>
        <v>6.55</v>
      </c>
      <c r="AB18" s="75">
        <f>-STOA!P18</f>
        <v>0</v>
      </c>
      <c r="AC18">
        <f t="shared" si="0"/>
        <v>16.307925702250252</v>
      </c>
      <c r="AD18">
        <f t="shared" si="1"/>
        <v>1284.4239644848562</v>
      </c>
      <c r="AE18">
        <f>'IDT-1'!F18</f>
        <v>-115.327</v>
      </c>
      <c r="AF18" s="24"/>
      <c r="AG18">
        <f t="shared" si="2"/>
        <v>1169.0969644848562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-38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7.0711500000000003</v>
      </c>
      <c r="E19">
        <f>GT_NG!T19</f>
        <v>11.021671826625386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819.59554745309322</v>
      </c>
      <c r="P19" s="36">
        <v>66.57712918247671</v>
      </c>
      <c r="Q19" s="36">
        <v>20.16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412.61999999999995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-264</v>
      </c>
      <c r="AA19" s="75">
        <f>STOA!J19</f>
        <v>6.55</v>
      </c>
      <c r="AB19" s="75">
        <f>-STOA!P19</f>
        <v>0</v>
      </c>
      <c r="AC19">
        <f t="shared" si="0"/>
        <v>15.231034052326882</v>
      </c>
      <c r="AD19">
        <f t="shared" si="1"/>
        <v>1185.2244644098685</v>
      </c>
      <c r="AE19">
        <f>'IDT-1'!F19</f>
        <v>-100.911</v>
      </c>
      <c r="AF19" s="24"/>
      <c r="AG19">
        <f t="shared" si="2"/>
        <v>1084.3134644098684</v>
      </c>
      <c r="AI19" s="34">
        <f>PXIL!J19</f>
        <v>0</v>
      </c>
      <c r="AJ19" s="34">
        <f>PXIL!P19</f>
        <v>0</v>
      </c>
      <c r="AK19" s="34">
        <f>RTM_IEX!J19</f>
        <v>21.25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7.0711500000000003</v>
      </c>
      <c r="E20">
        <f>GT_NG!T20</f>
        <v>11.021671826625386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776.59868733443432</v>
      </c>
      <c r="P20" s="36">
        <v>66.57712918247671</v>
      </c>
      <c r="Q20" s="36">
        <v>20.16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412.83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-277</v>
      </c>
      <c r="AA20" s="75">
        <f>STOA!J20</f>
        <v>6.55</v>
      </c>
      <c r="AB20" s="75">
        <f>-STOA!P20</f>
        <v>0</v>
      </c>
      <c r="AC20">
        <f t="shared" si="0"/>
        <v>15.260149341071223</v>
      </c>
      <c r="AD20">
        <f t="shared" si="1"/>
        <v>1162.3884890024651</v>
      </c>
      <c r="AE20">
        <f>'IDT-1'!F20</f>
        <v>-96.875</v>
      </c>
      <c r="AF20" s="24"/>
      <c r="AG20">
        <f t="shared" si="2"/>
        <v>1065.5134890024651</v>
      </c>
      <c r="AI20" s="34">
        <f>PXIL!J20</f>
        <v>0</v>
      </c>
      <c r="AJ20" s="34">
        <f>PXIL!P20</f>
        <v>0</v>
      </c>
      <c r="AK20" s="34">
        <f>RTM_IEX!J20</f>
        <v>54.23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7.0711500000000003</v>
      </c>
      <c r="E21">
        <f>GT_NG!T21</f>
        <v>11.021671826625386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850.48599163391566</v>
      </c>
      <c r="P21" s="36">
        <v>66.57712918247671</v>
      </c>
      <c r="Q21" s="36">
        <v>20.16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412.62999999999994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-290</v>
      </c>
      <c r="AA21" s="75">
        <f>STOA!J21</f>
        <v>6.55</v>
      </c>
      <c r="AB21" s="75">
        <f>-STOA!P21</f>
        <v>0</v>
      </c>
      <c r="AC21">
        <f t="shared" si="0"/>
        <v>16.056045276695198</v>
      </c>
      <c r="AD21">
        <f t="shared" si="1"/>
        <v>1225.9198973663224</v>
      </c>
      <c r="AE21">
        <f>'IDT-1'!F21</f>
        <v>-91.685000000000002</v>
      </c>
      <c r="AF21" s="24"/>
      <c r="AG21">
        <f t="shared" si="2"/>
        <v>1134.2348973663225</v>
      </c>
      <c r="AI21" s="34">
        <f>PXIL!J21</f>
        <v>0</v>
      </c>
      <c r="AJ21" s="34">
        <f>PXIL!P21</f>
        <v>0</v>
      </c>
      <c r="AK21" s="34">
        <f>RTM_IEX!J21</f>
        <v>57.87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7.0711500000000003</v>
      </c>
      <c r="E22">
        <f>GT_NG!T22</f>
        <v>11.021671826625386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848.87884148618832</v>
      </c>
      <c r="P22" s="36">
        <v>66.57712918247671</v>
      </c>
      <c r="Q22" s="36">
        <v>20.16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412.62999999999994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-288</v>
      </c>
      <c r="AA22" s="75">
        <f>STOA!J22</f>
        <v>6.55</v>
      </c>
      <c r="AB22" s="75">
        <f>-STOA!P22</f>
        <v>0</v>
      </c>
      <c r="AC22">
        <f t="shared" si="0"/>
        <v>16.010858100350809</v>
      </c>
      <c r="AD22">
        <f t="shared" si="1"/>
        <v>1224.8479343949396</v>
      </c>
      <c r="AE22">
        <f>'IDT-1'!F22</f>
        <v>-91.685000000000002</v>
      </c>
      <c r="AF22" s="24"/>
      <c r="AG22">
        <f t="shared" si="2"/>
        <v>1133.1629343949396</v>
      </c>
      <c r="AI22" s="34">
        <f>PXIL!J22</f>
        <v>0</v>
      </c>
      <c r="AJ22" s="34">
        <f>PXIL!P22</f>
        <v>0</v>
      </c>
      <c r="AK22" s="34">
        <f>RTM_IEX!J22</f>
        <v>56.36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7.0711500000000003</v>
      </c>
      <c r="E23">
        <f>GT_NG!T23</f>
        <v>11.021671826625386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880.57344213651618</v>
      </c>
      <c r="P23" s="36">
        <v>66.57712918247671</v>
      </c>
      <c r="Q23" s="36">
        <v>20.16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412.47999999999996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-295</v>
      </c>
      <c r="AA23" s="75">
        <f>STOA!J23</f>
        <v>6.55</v>
      </c>
      <c r="AB23" s="75">
        <f>-STOA!P23</f>
        <v>0</v>
      </c>
      <c r="AC23">
        <f t="shared" si="0"/>
        <v>15.854605551226228</v>
      </c>
      <c r="AD23">
        <f t="shared" si="1"/>
        <v>1193.1860685599793</v>
      </c>
      <c r="AE23">
        <f>'IDT-1'!F23</f>
        <v>-88.802000000000007</v>
      </c>
      <c r="AF23" s="24"/>
      <c r="AG23">
        <f t="shared" si="2"/>
        <v>1104.3840685599794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7.0711500000000003</v>
      </c>
      <c r="E24">
        <f>GT_NG!T24</f>
        <v>11.021671826625386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887.18999188126793</v>
      </c>
      <c r="P24" s="36">
        <v>66.57712918247671</v>
      </c>
      <c r="Q24" s="36">
        <v>20.16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412.33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-301</v>
      </c>
      <c r="AA24" s="75">
        <f>STOA!J24</f>
        <v>6.55</v>
      </c>
      <c r="AB24" s="75">
        <f>-STOA!P24</f>
        <v>0</v>
      </c>
      <c r="AC24">
        <f t="shared" si="0"/>
        <v>15.964779954113217</v>
      </c>
      <c r="AD24">
        <f t="shared" si="1"/>
        <v>1193.5424439018441</v>
      </c>
      <c r="AE24">
        <f>'IDT-1'!F24</f>
        <v>-90.531999999999996</v>
      </c>
      <c r="AF24" s="24"/>
      <c r="AG24">
        <f t="shared" si="2"/>
        <v>1103.0104439018442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7.0711500000000003</v>
      </c>
      <c r="E25">
        <f>GT_NG!T25</f>
        <v>11.021671826625386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903.71855166036357</v>
      </c>
      <c r="P25" s="36">
        <v>66.57712918247671</v>
      </c>
      <c r="Q25" s="36">
        <v>20.16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411.99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-330</v>
      </c>
      <c r="AA25" s="75">
        <f>STOA!J25</f>
        <v>6.55</v>
      </c>
      <c r="AB25" s="75">
        <f>-STOA!P25</f>
        <v>0</v>
      </c>
      <c r="AC25">
        <f t="shared" si="0"/>
        <v>16.364704978312922</v>
      </c>
      <c r="AD25">
        <f t="shared" si="1"/>
        <v>1180.3310786567401</v>
      </c>
      <c r="AE25">
        <f>'IDT-1'!F25</f>
        <v>-71.503</v>
      </c>
      <c r="AF25" s="24"/>
      <c r="AG25">
        <f t="shared" si="2"/>
        <v>1108.8280786567402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7.0711500000000003</v>
      </c>
      <c r="E26">
        <f>GT_NG!T26</f>
        <v>11.021671826625386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918.72651797006438</v>
      </c>
      <c r="P26" s="36">
        <v>66.57712918247671</v>
      </c>
      <c r="Q26" s="36">
        <v>20.16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411.65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-359.99</v>
      </c>
      <c r="AA26" s="75">
        <f>STOA!J26</f>
        <v>6.55</v>
      </c>
      <c r="AB26" s="75">
        <f>-STOA!P26</f>
        <v>0</v>
      </c>
      <c r="AC26">
        <f t="shared" si="0"/>
        <v>16.760038126228928</v>
      </c>
      <c r="AD26">
        <f t="shared" si="1"/>
        <v>1164.613711818525</v>
      </c>
      <c r="AE26">
        <f>'IDT-1'!F26</f>
        <v>-51.896999999999998</v>
      </c>
      <c r="AF26" s="24"/>
      <c r="AG26">
        <f t="shared" si="2"/>
        <v>1112.716711818525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7.0711500000000003</v>
      </c>
      <c r="E27">
        <f>GT_NG!T27</f>
        <v>11.021671826625386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938.06351218906013</v>
      </c>
      <c r="P27" s="36">
        <v>66.57712918247671</v>
      </c>
      <c r="Q27" s="36">
        <v>20.16</v>
      </c>
      <c r="R27" s="38">
        <v>2.1823747276688454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411.12000000000006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-398</v>
      </c>
      <c r="AA27" s="75">
        <f>STOA!J27</f>
        <v>6.55</v>
      </c>
      <c r="AB27" s="75">
        <f>-STOA!P27</f>
        <v>0</v>
      </c>
      <c r="AC27">
        <f t="shared" si="0"/>
        <v>17.384194200078223</v>
      </c>
      <c r="AD27">
        <f t="shared" si="1"/>
        <v>1158.5589246913405</v>
      </c>
      <c r="AE27">
        <f>'IDT-1'!F27</f>
        <v>-27.102</v>
      </c>
      <c r="AF27" s="24"/>
      <c r="AG27">
        <f t="shared" si="2"/>
        <v>1131.4569246913404</v>
      </c>
      <c r="AI27" s="34">
        <f>PXIL!J27</f>
        <v>0</v>
      </c>
      <c r="AJ27" s="34">
        <f>PXIL!P27</f>
        <v>0</v>
      </c>
      <c r="AK27" s="34">
        <f>RTM_IEX!J27</f>
        <v>11.59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7.0711500000000003</v>
      </c>
      <c r="E28">
        <f>GT_NG!T28</f>
        <v>11.021671826625386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972.72665504545341</v>
      </c>
      <c r="P28" s="36">
        <v>66.57712918247671</v>
      </c>
      <c r="Q28" s="36">
        <v>20.16</v>
      </c>
      <c r="R28" s="38">
        <v>4.7299999999999995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413.17526000000004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-460.99</v>
      </c>
      <c r="AA28" s="75">
        <f>STOA!J28</f>
        <v>6.55</v>
      </c>
      <c r="AB28" s="75">
        <f>-STOA!P28</f>
        <v>0</v>
      </c>
      <c r="AC28">
        <f t="shared" si="0"/>
        <v>18.307096500234081</v>
      </c>
      <c r="AD28">
        <f t="shared" si="1"/>
        <v>1135.9720505199089</v>
      </c>
      <c r="AE28">
        <f>'IDT-1'!F28</f>
        <v>0</v>
      </c>
      <c r="AF28" s="24"/>
      <c r="AG28">
        <f t="shared" si="2"/>
        <v>1135.9720505199089</v>
      </c>
      <c r="AI28" s="34">
        <f>PXIL!J28</f>
        <v>0</v>
      </c>
      <c r="AJ28" s="34">
        <f>PXIL!P28</f>
        <v>0</v>
      </c>
      <c r="AK28" s="34">
        <f>RTM_IEX!J28</f>
        <v>13.65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7.0711500000000003</v>
      </c>
      <c r="E29">
        <f>GT_NG!T29</f>
        <v>11.340863017665798</v>
      </c>
      <c r="F29">
        <f>GT_Spot!T29</f>
        <v>0</v>
      </c>
      <c r="G29">
        <f>PPCL_NG!T29</f>
        <v>29.998064640990904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1013.0714243471552</v>
      </c>
      <c r="P29" s="36">
        <v>66.57712918247671</v>
      </c>
      <c r="Q29" s="36">
        <v>20.16</v>
      </c>
      <c r="R29" s="38">
        <v>8.59</v>
      </c>
      <c r="S29" s="38">
        <v>0</v>
      </c>
      <c r="T29" s="37">
        <f>SUMPRODUCT(LTA!J29:AN29,LTA!J$101:AN$101,LTA!J$105:AN$105)</f>
        <v>4.0199999999999996</v>
      </c>
      <c r="U29" s="37">
        <f>SUMPRODUCT(LTA!J29:AN29,LTA!J$102:AN$102,LTA!J$105:AN$105)</f>
        <v>422.03242000000006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-471</v>
      </c>
      <c r="AA29" s="75">
        <f>STOA!J29</f>
        <v>6.55</v>
      </c>
      <c r="AB29" s="75">
        <f>-STOA!P29</f>
        <v>0</v>
      </c>
      <c r="AC29">
        <f t="shared" si="0"/>
        <v>18.95852193635201</v>
      </c>
      <c r="AD29">
        <f t="shared" si="1"/>
        <v>1149.0598102175238</v>
      </c>
      <c r="AE29">
        <f>'IDT-1'!F29</f>
        <v>0</v>
      </c>
      <c r="AF29" s="24"/>
      <c r="AG29">
        <f t="shared" si="2"/>
        <v>1149.0598102175238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7.0711500000000003</v>
      </c>
      <c r="E30">
        <f>GT_NG!T30</f>
        <v>11.340863017665798</v>
      </c>
      <c r="F30">
        <f>GT_Spot!T30</f>
        <v>0</v>
      </c>
      <c r="G30">
        <f>PPCL_NG!T30</f>
        <v>29.998064640990904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1014.7078533971553</v>
      </c>
      <c r="P30" s="36">
        <v>66.57712918247671</v>
      </c>
      <c r="Q30" s="36">
        <v>20.16</v>
      </c>
      <c r="R30" s="38">
        <v>12.2</v>
      </c>
      <c r="S30" s="38">
        <v>0</v>
      </c>
      <c r="T30" s="37">
        <f>SUMPRODUCT(LTA!J30:AN30,LTA!J$101:AN$101,LTA!J$105:AN$105)</f>
        <v>7.27</v>
      </c>
      <c r="U30" s="37">
        <f>SUMPRODUCT(LTA!J30:AN30,LTA!J$102:AN$102,LTA!J$105:AN$105)</f>
        <v>430.81010000000003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-494</v>
      </c>
      <c r="AA30" s="75">
        <f>STOA!J30</f>
        <v>6.55</v>
      </c>
      <c r="AB30" s="75">
        <f>-STOA!P30</f>
        <v>0</v>
      </c>
      <c r="AC30">
        <f t="shared" si="0"/>
        <v>19.270340391391528</v>
      </c>
      <c r="AD30">
        <f t="shared" si="1"/>
        <v>1148.0221008124847</v>
      </c>
      <c r="AE30">
        <f>'IDT-1'!F30</f>
        <v>0</v>
      </c>
      <c r="AF30" s="24"/>
      <c r="AG30">
        <f t="shared" si="2"/>
        <v>1148.0221008124847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-15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7.0711500000000003</v>
      </c>
      <c r="E31">
        <f>GT_NG!T31</f>
        <v>11.022299449753838</v>
      </c>
      <c r="F31">
        <f>GT_Spot!T31</f>
        <v>0</v>
      </c>
      <c r="G31">
        <f>PPCL_NG!T31</f>
        <v>29.998064640990904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1025.0173561667204</v>
      </c>
      <c r="P31" s="36">
        <v>66.57712918247671</v>
      </c>
      <c r="Q31" s="36">
        <v>20.16</v>
      </c>
      <c r="R31" s="38">
        <v>16.2</v>
      </c>
      <c r="S31" s="38">
        <v>0</v>
      </c>
      <c r="T31" s="37">
        <f>SUMPRODUCT(LTA!J31:AN31,LTA!J$101:AN$101,LTA!J$105:AN$105)</f>
        <v>4.91</v>
      </c>
      <c r="U31" s="37">
        <f>SUMPRODUCT(LTA!J31:AN31,LTA!J$102:AN$102,LTA!J$105:AN$105)</f>
        <v>439.34323999999998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-519</v>
      </c>
      <c r="AA31" s="75">
        <f>STOA!J31</f>
        <v>6.55</v>
      </c>
      <c r="AB31" s="75">
        <f>-STOA!P31</f>
        <v>0</v>
      </c>
      <c r="AC31">
        <f t="shared" si="0"/>
        <v>19.714128114031936</v>
      </c>
      <c r="AD31">
        <f t="shared" si="1"/>
        <v>1137.7423922914975</v>
      </c>
      <c r="AE31">
        <f>'IDT-1'!F31</f>
        <v>0</v>
      </c>
      <c r="AF31" s="24"/>
      <c r="AG31">
        <f t="shared" si="2"/>
        <v>1137.7423922914975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7.0711500000000003</v>
      </c>
      <c r="E32">
        <f>GT_NG!T32</f>
        <v>11.022299449753838</v>
      </c>
      <c r="F32">
        <f>GT_Spot!T32</f>
        <v>0</v>
      </c>
      <c r="G32">
        <f>PPCL_NG!T32</f>
        <v>29.998064640990904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993.49320991489435</v>
      </c>
      <c r="P32" s="36">
        <v>66.57712918247671</v>
      </c>
      <c r="Q32" s="36">
        <v>20.16</v>
      </c>
      <c r="R32" s="38">
        <v>16.2</v>
      </c>
      <c r="S32" s="38">
        <v>0</v>
      </c>
      <c r="T32" s="37">
        <f>SUMPRODUCT(LTA!J32:AN32,LTA!J$101:AN$101,LTA!J$105:AN$105)</f>
        <v>7.92</v>
      </c>
      <c r="U32" s="37">
        <f>SUMPRODUCT(LTA!J32:AN32,LTA!J$102:AN$102,LTA!J$105:AN$105)</f>
        <v>449.38336000000004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-508</v>
      </c>
      <c r="AA32" s="75">
        <f>STOA!J32</f>
        <v>6.55</v>
      </c>
      <c r="AB32" s="75">
        <f>-STOA!P32</f>
        <v>0</v>
      </c>
      <c r="AC32">
        <f t="shared" si="0"/>
        <v>19.453897280271718</v>
      </c>
      <c r="AD32">
        <f t="shared" si="1"/>
        <v>1130.5285968734315</v>
      </c>
      <c r="AE32">
        <f>'IDT-1'!F32</f>
        <v>0</v>
      </c>
      <c r="AF32" s="24"/>
      <c r="AG32">
        <f t="shared" si="2"/>
        <v>1130.5285968734315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7.0711500000000003</v>
      </c>
      <c r="E33">
        <f>GT_NG!T33</f>
        <v>11.022299449753838</v>
      </c>
      <c r="F33">
        <f>GT_Spot!T33</f>
        <v>0</v>
      </c>
      <c r="G33">
        <f>PPCL_NG!T33</f>
        <v>29.998064640990904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956.40234414565884</v>
      </c>
      <c r="P33" s="36">
        <v>66.57712918247671</v>
      </c>
      <c r="Q33" s="36">
        <v>20.16</v>
      </c>
      <c r="R33" s="38">
        <v>16.2</v>
      </c>
      <c r="S33" s="38">
        <v>0</v>
      </c>
      <c r="T33" s="37">
        <f>SUMPRODUCT(LTA!J33:AN33,LTA!J$101:AN$101,LTA!J$105:AN$105)</f>
        <v>18.170000000000002</v>
      </c>
      <c r="U33" s="37">
        <f>SUMPRODUCT(LTA!J33:AN33,LTA!J$102:AN$102,LTA!J$105:AN$105)</f>
        <v>460.50565999999998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-518</v>
      </c>
      <c r="AA33" s="75">
        <f>STOA!J33</f>
        <v>6.55</v>
      </c>
      <c r="AB33" s="75">
        <f>-STOA!P33</f>
        <v>0</v>
      </c>
      <c r="AC33">
        <f t="shared" si="0"/>
        <v>19.493136451946352</v>
      </c>
      <c r="AD33">
        <f t="shared" si="1"/>
        <v>1094.7707919325214</v>
      </c>
      <c r="AE33">
        <f>'IDT-1'!F33</f>
        <v>0</v>
      </c>
      <c r="AF33" s="24"/>
      <c r="AG33">
        <f t="shared" si="2"/>
        <v>1094.7707919325214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7.0711500000000003</v>
      </c>
      <c r="E34">
        <f>GT_NG!T34</f>
        <v>11.022299449753838</v>
      </c>
      <c r="F34">
        <f>GT_Spot!T34</f>
        <v>0</v>
      </c>
      <c r="G34">
        <f>PPCL_NG!T34</f>
        <v>29.998064640990904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929.79648282797996</v>
      </c>
      <c r="P34" s="36">
        <v>66.57712918247671</v>
      </c>
      <c r="Q34" s="36">
        <v>20.16</v>
      </c>
      <c r="R34" s="38">
        <v>17.700000000000003</v>
      </c>
      <c r="S34" s="38">
        <v>0</v>
      </c>
      <c r="T34" s="37">
        <f>SUMPRODUCT(LTA!J34:AN34,LTA!J$101:AN$101,LTA!J$105:AN$105)</f>
        <v>25.6</v>
      </c>
      <c r="U34" s="37">
        <f>SUMPRODUCT(LTA!J34:AN34,LTA!J$102:AN$102,LTA!J$105:AN$105)</f>
        <v>468.08625999999998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-537</v>
      </c>
      <c r="AA34" s="75">
        <f>STOA!J34</f>
        <v>6.55</v>
      </c>
      <c r="AB34" s="75">
        <f>-STOA!P34</f>
        <v>0</v>
      </c>
      <c r="AC34">
        <f t="shared" si="0"/>
        <v>19.395420024828582</v>
      </c>
      <c r="AD34">
        <f t="shared" si="1"/>
        <v>1085.7732470419601</v>
      </c>
      <c r="AE34">
        <f>'IDT-1'!F34</f>
        <v>0</v>
      </c>
      <c r="AF34" s="24"/>
      <c r="AG34">
        <f t="shared" si="2"/>
        <v>1085.7732470419601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7.0711500000000003</v>
      </c>
      <c r="E35">
        <f>GT_NG!T35</f>
        <v>11.022299449753838</v>
      </c>
      <c r="F35">
        <f>GT_Spot!T35</f>
        <v>0</v>
      </c>
      <c r="G35">
        <f>PPCL_NG!T35</f>
        <v>29.998064640990904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926.25721589468856</v>
      </c>
      <c r="P35" s="36">
        <v>66.57712918247671</v>
      </c>
      <c r="Q35" s="36">
        <v>20.16</v>
      </c>
      <c r="R35" s="38">
        <v>17.700000000000003</v>
      </c>
      <c r="S35" s="38">
        <v>0</v>
      </c>
      <c r="T35" s="37">
        <f>SUMPRODUCT(LTA!J35:AN35,LTA!J$101:AN$101,LTA!J$105:AN$105)</f>
        <v>31.009999999999998</v>
      </c>
      <c r="U35" s="37">
        <f>SUMPRODUCT(LTA!J35:AN35,LTA!J$102:AN$102,LTA!J$105:AN$105)</f>
        <v>474.72714000000002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-525</v>
      </c>
      <c r="AA35" s="75">
        <f>STOA!J35</f>
        <v>6.55</v>
      </c>
      <c r="AB35" s="75">
        <f>-STOA!P35</f>
        <v>0</v>
      </c>
      <c r="AC35">
        <f t="shared" si="0"/>
        <v>19.541347239993179</v>
      </c>
      <c r="AD35">
        <f t="shared" si="1"/>
        <v>1086.138932893504</v>
      </c>
      <c r="AE35">
        <f>'IDT-1'!F35</f>
        <v>0</v>
      </c>
      <c r="AF35" s="24"/>
      <c r="AG35">
        <f t="shared" si="2"/>
        <v>1086.138932893504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7.0711500000000003</v>
      </c>
      <c r="E36">
        <f>GT_NG!T36</f>
        <v>11.022299449753838</v>
      </c>
      <c r="F36">
        <f>GT_Spot!T36</f>
        <v>0</v>
      </c>
      <c r="G36">
        <f>PPCL_NG!T36</f>
        <v>29.998064640990904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919.02514454502614</v>
      </c>
      <c r="P36" s="36">
        <v>66.57712918247671</v>
      </c>
      <c r="Q36" s="36">
        <v>20.16</v>
      </c>
      <c r="R36" s="38">
        <v>17.699999999999996</v>
      </c>
      <c r="S36" s="38">
        <v>0</v>
      </c>
      <c r="T36" s="37">
        <f>SUMPRODUCT(LTA!J36:AN36,LTA!J$101:AN$101,LTA!J$105:AN$105)</f>
        <v>41.3</v>
      </c>
      <c r="U36" s="37">
        <f>SUMPRODUCT(LTA!J36:AN36,LTA!J$102:AN$102,LTA!J$105:AN$105)</f>
        <v>480.38116000000002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-527</v>
      </c>
      <c r="AA36" s="75">
        <f>STOA!J36</f>
        <v>6.55</v>
      </c>
      <c r="AB36" s="75">
        <f>-STOA!P36</f>
        <v>0</v>
      </c>
      <c r="AC36">
        <f t="shared" si="0"/>
        <v>19.635768643160539</v>
      </c>
      <c r="AD36">
        <f t="shared" si="1"/>
        <v>1092.7564601406741</v>
      </c>
      <c r="AE36">
        <f>'IDT-1'!F36</f>
        <v>0</v>
      </c>
      <c r="AF36" s="24"/>
      <c r="AG36">
        <f t="shared" si="2"/>
        <v>1092.7564601406741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7.0711500000000003</v>
      </c>
      <c r="E37">
        <f>GT_NG!T37</f>
        <v>11.022299449753838</v>
      </c>
      <c r="F37">
        <f>GT_Spot!T37</f>
        <v>0</v>
      </c>
      <c r="G37">
        <f>PPCL_NG!T37</f>
        <v>29.998064640990904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927.41460503418807</v>
      </c>
      <c r="P37" s="36">
        <v>66.57712918247671</v>
      </c>
      <c r="Q37" s="36">
        <v>20.16</v>
      </c>
      <c r="R37" s="38">
        <v>17.699999999999996</v>
      </c>
      <c r="S37" s="38">
        <v>0</v>
      </c>
      <c r="T37" s="37">
        <f>SUMPRODUCT(LTA!J37:AN37,LTA!J$101:AN$101,LTA!J$105:AN$105)</f>
        <v>50.58</v>
      </c>
      <c r="U37" s="37">
        <f>SUMPRODUCT(LTA!J37:AN37,LTA!J$102:AN$102,LTA!J$105:AN$105)</f>
        <v>485.52441999999996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-549</v>
      </c>
      <c r="AA37" s="75">
        <f>STOA!J37</f>
        <v>6.55</v>
      </c>
      <c r="AB37" s="75">
        <f>-STOA!P37</f>
        <v>0</v>
      </c>
      <c r="AC37">
        <f t="shared" si="0"/>
        <v>20.031839388953465</v>
      </c>
      <c r="AD37">
        <f t="shared" si="1"/>
        <v>1093.1731098840435</v>
      </c>
      <c r="AE37">
        <f>'IDT-1'!F37</f>
        <v>0</v>
      </c>
      <c r="AF37" s="24"/>
      <c r="AG37">
        <f t="shared" si="2"/>
        <v>1093.1731098840435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11.022299449753838</v>
      </c>
      <c r="F38">
        <f>GT_Spot!T38</f>
        <v>0</v>
      </c>
      <c r="G38">
        <f>PPCL_NG!T38</f>
        <v>29.998064640990904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932.26238877192236</v>
      </c>
      <c r="P38" s="36">
        <v>66.57712918247671</v>
      </c>
      <c r="Q38" s="36">
        <v>20.16</v>
      </c>
      <c r="R38" s="38">
        <v>17.699999999999996</v>
      </c>
      <c r="S38" s="38">
        <v>0</v>
      </c>
      <c r="T38" s="37">
        <f>SUMPRODUCT(LTA!J38:AN38,LTA!J$101:AN$101,LTA!J$105:AN$105)</f>
        <v>56.87</v>
      </c>
      <c r="U38" s="37">
        <f>SUMPRODUCT(LTA!J38:AN38,LTA!J$102:AN$102,LTA!J$105:AN$105)</f>
        <v>490.00561999999991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-557</v>
      </c>
      <c r="AA38" s="75">
        <f>STOA!J38</f>
        <v>6.55</v>
      </c>
      <c r="AB38" s="75">
        <f>-STOA!P38</f>
        <v>0</v>
      </c>
      <c r="AC38">
        <f t="shared" si="0"/>
        <v>20.240311466023087</v>
      </c>
      <c r="AD38">
        <f t="shared" si="1"/>
        <v>1100.583621544708</v>
      </c>
      <c r="AE38">
        <f>'IDT-1'!F38</f>
        <v>0</v>
      </c>
      <c r="AF38" s="24"/>
      <c r="AG38">
        <f t="shared" si="2"/>
        <v>1100.583621544708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11.35102892931703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932.66122835393094</v>
      </c>
      <c r="P39" s="36">
        <v>66.57712918247671</v>
      </c>
      <c r="Q39" s="36">
        <v>20.16</v>
      </c>
      <c r="R39" s="38">
        <v>17.699999999999996</v>
      </c>
      <c r="S39" s="38">
        <v>0</v>
      </c>
      <c r="T39" s="37">
        <f>SUMPRODUCT(LTA!J39:AN39,LTA!J$101:AN$101,LTA!J$105:AN$105)</f>
        <v>66.960000000000008</v>
      </c>
      <c r="U39" s="37">
        <f>SUMPRODUCT(LTA!J39:AN39,LTA!J$102:AN$102,LTA!J$105:AN$105)</f>
        <v>489.45703999999995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-550</v>
      </c>
      <c r="AA39" s="75">
        <f>STOA!J39</f>
        <v>6.45</v>
      </c>
      <c r="AB39" s="75">
        <f>-STOA!P39</f>
        <v>0</v>
      </c>
      <c r="AC39">
        <f t="shared" si="0"/>
        <v>20.107862412869316</v>
      </c>
      <c r="AD39">
        <f t="shared" si="1"/>
        <v>1135.8869950184428</v>
      </c>
      <c r="AE39">
        <f>'IDT-1'!F39</f>
        <v>0</v>
      </c>
      <c r="AF39" s="24"/>
      <c r="AG39">
        <f t="shared" si="2"/>
        <v>1135.8869950184428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-12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11.022964509394573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939.90888572613153</v>
      </c>
      <c r="P40" s="36">
        <v>66.57712918247671</v>
      </c>
      <c r="Q40" s="36">
        <v>20.16</v>
      </c>
      <c r="R40" s="38">
        <v>17.699999999999996</v>
      </c>
      <c r="S40" s="38">
        <v>0</v>
      </c>
      <c r="T40" s="37">
        <f>SUMPRODUCT(LTA!J40:AN40,LTA!J$101:AN$101,LTA!J$105:AN$105)</f>
        <v>72.2</v>
      </c>
      <c r="U40" s="37">
        <f>SUMPRODUCT(LTA!J40:AN40,LTA!J$102:AN$102,LTA!J$105:AN$105)</f>
        <v>496.96957999999995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-526</v>
      </c>
      <c r="AA40" s="75">
        <f>STOA!J40</f>
        <v>6.45</v>
      </c>
      <c r="AB40" s="75">
        <f>-STOA!P40</f>
        <v>0</v>
      </c>
      <c r="AC40">
        <f t="shared" si="0"/>
        <v>20.014633357183506</v>
      </c>
      <c r="AD40">
        <f t="shared" si="1"/>
        <v>1185.6523570264067</v>
      </c>
      <c r="AE40">
        <f>'IDT-1'!F40</f>
        <v>0</v>
      </c>
      <c r="AF40" s="24"/>
      <c r="AG40">
        <f t="shared" si="2"/>
        <v>1185.6523570264067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11.022964509394573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949.5164710288318</v>
      </c>
      <c r="P41" s="36">
        <v>66.57712918247671</v>
      </c>
      <c r="Q41" s="36">
        <v>20.16</v>
      </c>
      <c r="R41" s="38">
        <v>17.699999999999996</v>
      </c>
      <c r="S41" s="38">
        <v>0</v>
      </c>
      <c r="T41" s="37">
        <f>SUMPRODUCT(LTA!J41:AN41,LTA!J$101:AN$101,LTA!J$105:AN$105)</f>
        <v>76.09</v>
      </c>
      <c r="U41" s="37">
        <f>SUMPRODUCT(LTA!J41:AN41,LTA!J$102:AN$102,LTA!J$105:AN$105)</f>
        <v>502.95031999999992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-499</v>
      </c>
      <c r="AA41" s="75">
        <f>STOA!J41</f>
        <v>6.45</v>
      </c>
      <c r="AB41" s="75">
        <f>-STOA!P41</f>
        <v>0</v>
      </c>
      <c r="AC41">
        <f t="shared" si="0"/>
        <v>19.893064411614819</v>
      </c>
      <c r="AD41">
        <f t="shared" si="1"/>
        <v>1238.2522512746755</v>
      </c>
      <c r="AE41">
        <f>'IDT-1'!F41</f>
        <v>0</v>
      </c>
      <c r="AF41" s="24"/>
      <c r="AG41">
        <f t="shared" si="2"/>
        <v>1238.2522512746755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11.022964509394573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944.01649440804829</v>
      </c>
      <c r="P42" s="36">
        <v>66.57712918247671</v>
      </c>
      <c r="Q42" s="36">
        <v>20.16</v>
      </c>
      <c r="R42" s="38">
        <v>17.699999999999996</v>
      </c>
      <c r="S42" s="38">
        <v>0</v>
      </c>
      <c r="T42" s="37">
        <f>SUMPRODUCT(LTA!J42:AN42,LTA!J$101:AN$101,LTA!J$105:AN$105)</f>
        <v>78.83</v>
      </c>
      <c r="U42" s="37">
        <f>SUMPRODUCT(LTA!J42:AN42,LTA!J$102:AN$102,LTA!J$105:AN$105)</f>
        <v>508.86133999999998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-486</v>
      </c>
      <c r="AA42" s="75">
        <f>STOA!J42</f>
        <v>6.45</v>
      </c>
      <c r="AB42" s="75">
        <f>-STOA!P42</f>
        <v>0</v>
      </c>
      <c r="AC42">
        <f t="shared" si="0"/>
        <v>19.805377935563385</v>
      </c>
      <c r="AD42">
        <f t="shared" si="1"/>
        <v>1254.4909811299435</v>
      </c>
      <c r="AE42">
        <f>'IDT-1'!F42</f>
        <v>0</v>
      </c>
      <c r="AF42" s="24"/>
      <c r="AG42">
        <f t="shared" si="2"/>
        <v>1254.4909811299435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11.022964509394573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923.90449930531929</v>
      </c>
      <c r="P43" s="36">
        <v>75.069999999999993</v>
      </c>
      <c r="Q43" s="36">
        <v>20.16</v>
      </c>
      <c r="R43" s="38">
        <v>17.699999999999996</v>
      </c>
      <c r="S43" s="38">
        <v>0</v>
      </c>
      <c r="T43" s="37">
        <f>SUMPRODUCT(LTA!J43:AN43,LTA!J$101:AN$101,LTA!J$105:AN$105)</f>
        <v>85.460000000000008</v>
      </c>
      <c r="U43" s="37">
        <f>SUMPRODUCT(LTA!J43:AN43,LTA!J$102:AN$102,LTA!J$105:AN$105)</f>
        <v>513.96951999999999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-400</v>
      </c>
      <c r="AA43" s="75">
        <f>STOA!J43</f>
        <v>6.45</v>
      </c>
      <c r="AB43" s="75">
        <f>-STOA!P43</f>
        <v>0</v>
      </c>
      <c r="AC43">
        <f t="shared" si="0"/>
        <v>19.335884867177224</v>
      </c>
      <c r="AD43">
        <f t="shared" si="1"/>
        <v>1308.0795299131241</v>
      </c>
      <c r="AE43">
        <f>'IDT-1'!F43</f>
        <v>0</v>
      </c>
      <c r="AF43" s="24"/>
      <c r="AG43">
        <f t="shared" si="2"/>
        <v>1308.0795299131241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-33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11.022964509394573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720.05641293496024</v>
      </c>
      <c r="P44" s="36">
        <v>75.069999999999993</v>
      </c>
      <c r="Q44" s="36">
        <v>20.16</v>
      </c>
      <c r="R44" s="38">
        <v>17.699999999999996</v>
      </c>
      <c r="S44" s="38">
        <v>0</v>
      </c>
      <c r="T44" s="37">
        <f>SUMPRODUCT(LTA!J44:AN44,LTA!J$101:AN$101,LTA!J$105:AN$105)</f>
        <v>87.9</v>
      </c>
      <c r="U44" s="37">
        <f>SUMPRODUCT(LTA!J44:AN44,LTA!J$102:AN$102,LTA!J$105:AN$105)</f>
        <v>519.34379999999999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-88</v>
      </c>
      <c r="AA44" s="75">
        <f>STOA!J44</f>
        <v>6.45</v>
      </c>
      <c r="AB44" s="75">
        <f>-STOA!P44</f>
        <v>0</v>
      </c>
      <c r="AC44">
        <f t="shared" si="0"/>
        <v>15.675355571279482</v>
      </c>
      <c r="AD44">
        <f t="shared" si="1"/>
        <v>1333.7062528386625</v>
      </c>
      <c r="AE44">
        <f>'IDT-1'!F44</f>
        <v>0</v>
      </c>
      <c r="AF44" s="24"/>
      <c r="AG44">
        <f t="shared" si="2"/>
        <v>1333.7062528386625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-127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11.022964509394573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628.89262241405368</v>
      </c>
      <c r="P45" s="36">
        <v>75.069999999999993</v>
      </c>
      <c r="Q45" s="36">
        <v>20.16</v>
      </c>
      <c r="R45" s="38">
        <v>17.699999999999996</v>
      </c>
      <c r="S45" s="38">
        <v>0</v>
      </c>
      <c r="T45" s="37">
        <f>SUMPRODUCT(LTA!J45:AN45,LTA!J$101:AN$101,LTA!J$105:AN$105)</f>
        <v>91.24</v>
      </c>
      <c r="U45" s="37">
        <f>SUMPRODUCT(LTA!J45:AN45,LTA!J$102:AN$102,LTA!J$105:AN$105)</f>
        <v>523.51149999999996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-72</v>
      </c>
      <c r="AA45" s="75">
        <f>STOA!J45</f>
        <v>6.45</v>
      </c>
      <c r="AB45" s="75">
        <f>-STOA!P45</f>
        <v>0</v>
      </c>
      <c r="AC45">
        <f t="shared" si="0"/>
        <v>13.758391014243529</v>
      </c>
      <c r="AD45">
        <f t="shared" si="1"/>
        <v>1384.967126874792</v>
      </c>
      <c r="AE45">
        <f>'IDT-1'!F45</f>
        <v>0</v>
      </c>
      <c r="AF45" s="24"/>
      <c r="AG45">
        <f t="shared" si="2"/>
        <v>1384.967126874792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11.022964509394573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618.68812171200045</v>
      </c>
      <c r="P46" s="36">
        <v>75.069999999999993</v>
      </c>
      <c r="Q46" s="36">
        <v>20.16</v>
      </c>
      <c r="R46" s="38">
        <v>17.699999999999996</v>
      </c>
      <c r="S46" s="38">
        <v>0</v>
      </c>
      <c r="T46" s="37">
        <f>SUMPRODUCT(LTA!J46:AN46,LTA!J$101:AN$101,LTA!J$105:AN$105)</f>
        <v>94.66</v>
      </c>
      <c r="U46" s="37">
        <f>SUMPRODUCT(LTA!J46:AN46,LTA!J$102:AN$102,LTA!J$105:AN$105)</f>
        <v>528.04437999999993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-47</v>
      </c>
      <c r="AA46" s="75">
        <f>STOA!J46</f>
        <v>6.45</v>
      </c>
      <c r="AB46" s="75">
        <f>-STOA!P46</f>
        <v>0</v>
      </c>
      <c r="AC46">
        <f t="shared" si="0"/>
        <v>13.516623564010576</v>
      </c>
      <c r="AD46">
        <f t="shared" si="1"/>
        <v>1407.9572736229716</v>
      </c>
      <c r="AE46">
        <f>'IDT-1'!F46</f>
        <v>0</v>
      </c>
      <c r="AF46" s="24"/>
      <c r="AG46">
        <f t="shared" si="2"/>
        <v>1407.9572736229716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11.022964509394573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618.28931111782481</v>
      </c>
      <c r="P47" s="36">
        <v>75.069999999999993</v>
      </c>
      <c r="Q47" s="36">
        <v>20.16</v>
      </c>
      <c r="R47" s="38">
        <v>17.7</v>
      </c>
      <c r="S47" s="38">
        <v>0</v>
      </c>
      <c r="T47" s="37">
        <f>SUMPRODUCT(LTA!J47:AN47,LTA!J$101:AN$101,LTA!J$105:AN$105)</f>
        <v>96.86</v>
      </c>
      <c r="U47" s="37">
        <f>SUMPRODUCT(LTA!J47:AN47,LTA!J$102:AN$102,LTA!J$105:AN$105)</f>
        <v>532.03843999999981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-34</v>
      </c>
      <c r="AA47" s="75">
        <f>STOA!J47</f>
        <v>6.37</v>
      </c>
      <c r="AB47" s="75">
        <f>-STOA!P47</f>
        <v>0</v>
      </c>
      <c r="AC47">
        <f t="shared" si="0"/>
        <v>13.234567390885147</v>
      </c>
      <c r="AD47">
        <f t="shared" si="1"/>
        <v>1412.3472982363339</v>
      </c>
      <c r="AE47">
        <f>'IDT-1'!F47</f>
        <v>0</v>
      </c>
      <c r="AF47" s="24"/>
      <c r="AG47">
        <f t="shared" si="2"/>
        <v>1412.3472982363339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11.022964509394573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618.28938016646407</v>
      </c>
      <c r="P48" s="36">
        <v>75.069999999999993</v>
      </c>
      <c r="Q48" s="36">
        <v>20.16</v>
      </c>
      <c r="R48" s="38">
        <v>17.7</v>
      </c>
      <c r="S48" s="38">
        <v>0</v>
      </c>
      <c r="T48" s="37">
        <f>SUMPRODUCT(LTA!J48:AN48,LTA!J$101:AN$101,LTA!J$105:AN$105)</f>
        <v>96.95</v>
      </c>
      <c r="U48" s="37">
        <f>SUMPRODUCT(LTA!J48:AN48,LTA!J$102:AN$102,LTA!J$105:AN$105)</f>
        <v>535.25251999999978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-20</v>
      </c>
      <c r="AA48" s="75">
        <f>STOA!J48</f>
        <v>6.37</v>
      </c>
      <c r="AB48" s="75">
        <f>-STOA!P48</f>
        <v>0</v>
      </c>
      <c r="AC48">
        <f t="shared" si="0"/>
        <v>13.139350117202438</v>
      </c>
      <c r="AD48">
        <f t="shared" si="1"/>
        <v>1429.746664558656</v>
      </c>
      <c r="AE48">
        <f>'IDT-1'!F48</f>
        <v>0</v>
      </c>
      <c r="AF48" s="24"/>
      <c r="AG48">
        <f t="shared" si="2"/>
        <v>1429.746664558656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7.0711500000000003</v>
      </c>
      <c r="E49">
        <f>GT_NG!T49</f>
        <v>11.022964509394573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54.39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617.63483326699998</v>
      </c>
      <c r="P49" s="36">
        <v>75.069999999999993</v>
      </c>
      <c r="Q49" s="36">
        <v>20.16</v>
      </c>
      <c r="R49" s="38">
        <v>18.699999999999996</v>
      </c>
      <c r="S49" s="38">
        <v>0</v>
      </c>
      <c r="T49" s="37">
        <f>SUMPRODUCT(LTA!J49:AN49,LTA!J$101:AN$101,LTA!J$105:AN$105)</f>
        <v>97.09</v>
      </c>
      <c r="U49" s="37">
        <f>SUMPRODUCT(LTA!J49:AN49,LTA!J$102:AN$102,LTA!J$105:AN$105)</f>
        <v>540.13973999999985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-14</v>
      </c>
      <c r="AA49" s="75">
        <f>STOA!J49</f>
        <v>6.37</v>
      </c>
      <c r="AB49" s="75">
        <f>-STOA!P49</f>
        <v>0</v>
      </c>
      <c r="AC49">
        <f t="shared" si="0"/>
        <v>13.21638351296496</v>
      </c>
      <c r="AD49">
        <f t="shared" si="1"/>
        <v>1440.4323042634294</v>
      </c>
      <c r="AE49">
        <f>'IDT-1'!F49</f>
        <v>0</v>
      </c>
      <c r="AF49" s="24"/>
      <c r="AG49">
        <f t="shared" si="2"/>
        <v>1440.4323042634294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7.0711500000000003</v>
      </c>
      <c r="E50">
        <f>GT_NG!T50</f>
        <v>11.023670458038733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54.39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702.59417300924804</v>
      </c>
      <c r="P50" s="36">
        <v>75.069999999999993</v>
      </c>
      <c r="Q50" s="36">
        <v>20.16</v>
      </c>
      <c r="R50" s="38">
        <v>18.699999999999996</v>
      </c>
      <c r="S50" s="38">
        <v>0</v>
      </c>
      <c r="T50" s="37">
        <f>SUMPRODUCT(LTA!J50:AN50,LTA!J$101:AN$101,LTA!J$105:AN$105)</f>
        <v>97.09</v>
      </c>
      <c r="U50" s="37">
        <f>SUMPRODUCT(LTA!J50:AN50,LTA!J$102:AN$102,LTA!J$105:AN$105)</f>
        <v>541.72749999999985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-143.4</v>
      </c>
      <c r="AA50" s="75">
        <f>STOA!J50</f>
        <v>6.37</v>
      </c>
      <c r="AB50" s="75">
        <f>-STOA!P50</f>
        <v>0</v>
      </c>
      <c r="AC50">
        <f t="shared" si="0"/>
        <v>15.378172629194932</v>
      </c>
      <c r="AD50">
        <f t="shared" si="1"/>
        <v>1444.0683208380915</v>
      </c>
      <c r="AE50">
        <f>'IDT-1'!F50</f>
        <v>0</v>
      </c>
      <c r="AF50" s="24"/>
      <c r="AG50">
        <f t="shared" si="2"/>
        <v>1444.0683208380915</v>
      </c>
      <c r="AI50" s="34">
        <f>PXIL!J50</f>
        <v>0</v>
      </c>
      <c r="AJ50" s="34">
        <f>PXIL!P50</f>
        <v>0</v>
      </c>
      <c r="AK50" s="34">
        <f>RTM_IEX!J50</f>
        <v>38.65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7.0711500000000003</v>
      </c>
      <c r="E51">
        <f>GT_NG!T51</f>
        <v>11.023670458038733</v>
      </c>
      <c r="F51">
        <f>GT_Spot!T51</f>
        <v>0</v>
      </c>
      <c r="G51">
        <f>PPCL_NG!T51</f>
        <v>29.607843137254903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769.85316263653715</v>
      </c>
      <c r="P51" s="36">
        <v>75.069999999999993</v>
      </c>
      <c r="Q51" s="36">
        <v>20.16</v>
      </c>
      <c r="R51" s="38">
        <v>18.699999999999996</v>
      </c>
      <c r="S51" s="38">
        <v>0</v>
      </c>
      <c r="T51" s="37">
        <f>SUMPRODUCT(LTA!J51:AN51,LTA!J$101:AN$101,LTA!J$105:AN$105)</f>
        <v>97.05</v>
      </c>
      <c r="U51" s="37">
        <f>SUMPRODUCT(LTA!J51:AN51,LTA!J$102:AN$102,LTA!J$105:AN$105)</f>
        <v>549.41665999999998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-318</v>
      </c>
      <c r="AA51" s="75">
        <f>STOA!J51</f>
        <v>6.37</v>
      </c>
      <c r="AB51" s="75">
        <f>-STOA!P51</f>
        <v>0</v>
      </c>
      <c r="AC51">
        <f t="shared" si="0"/>
        <v>18.440802430898223</v>
      </c>
      <c r="AD51">
        <f t="shared" si="1"/>
        <v>1438.2816838009326</v>
      </c>
      <c r="AE51">
        <f>'IDT-1'!F51</f>
        <v>0</v>
      </c>
      <c r="AF51" s="24"/>
      <c r="AG51">
        <f t="shared" si="2"/>
        <v>1438.2816838009326</v>
      </c>
      <c r="AI51" s="34">
        <f>PXIL!J51</f>
        <v>0</v>
      </c>
      <c r="AJ51" s="34">
        <f>PXIL!P51</f>
        <v>0</v>
      </c>
      <c r="AK51" s="34">
        <f>RTM_IEX!J51</f>
        <v>120.79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7.0711500000000003</v>
      </c>
      <c r="E52">
        <f>GT_NG!T52</f>
        <v>11.023670458038733</v>
      </c>
      <c r="F52">
        <f>GT_Spot!T52</f>
        <v>0</v>
      </c>
      <c r="G52">
        <f>PPCL_NG!T52</f>
        <v>29.607843137254903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769.85324625377598</v>
      </c>
      <c r="P52" s="36">
        <v>75.069999999999993</v>
      </c>
      <c r="Q52" s="36">
        <v>20.16</v>
      </c>
      <c r="R52" s="38">
        <v>18.699999999999996</v>
      </c>
      <c r="S52" s="38">
        <v>0</v>
      </c>
      <c r="T52" s="37">
        <f>SUMPRODUCT(LTA!J52:AN52,LTA!J$101:AN$101,LTA!J$105:AN$105)</f>
        <v>96.07</v>
      </c>
      <c r="U52" s="37">
        <f>SUMPRODUCT(LTA!J52:AN52,LTA!J$102:AN$102,LTA!J$105:AN$105)</f>
        <v>548.91927999999996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-313</v>
      </c>
      <c r="AA52" s="75">
        <f>STOA!J52</f>
        <v>6.37</v>
      </c>
      <c r="AB52" s="75">
        <f>-STOA!P52</f>
        <v>0</v>
      </c>
      <c r="AC52">
        <f t="shared" si="0"/>
        <v>18.383411585118946</v>
      </c>
      <c r="AD52">
        <f t="shared" si="1"/>
        <v>1441.8617782639506</v>
      </c>
      <c r="AE52">
        <f>'IDT-1'!F52</f>
        <v>0</v>
      </c>
      <c r="AF52" s="24"/>
      <c r="AG52">
        <f t="shared" si="2"/>
        <v>1441.8617782639506</v>
      </c>
      <c r="AI52" s="34">
        <f>PXIL!J52</f>
        <v>0</v>
      </c>
      <c r="AJ52" s="34">
        <f>PXIL!P52</f>
        <v>0</v>
      </c>
      <c r="AK52" s="34">
        <f>RTM_IEX!J52</f>
        <v>120.79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11.023670458038733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769.86023966573407</v>
      </c>
      <c r="P53" s="36">
        <v>75.069999999999993</v>
      </c>
      <c r="Q53" s="36">
        <v>20.16</v>
      </c>
      <c r="R53" s="38">
        <v>18.699999999999996</v>
      </c>
      <c r="S53" s="38">
        <v>0</v>
      </c>
      <c r="T53" s="37">
        <f>SUMPRODUCT(LTA!J53:AN53,LTA!J$101:AN$101,LTA!J$105:AN$105)</f>
        <v>97.11</v>
      </c>
      <c r="U53" s="37">
        <f>SUMPRODUCT(LTA!J53:AN53,LTA!J$102:AN$102,LTA!J$105:AN$105)</f>
        <v>570.11893999999995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-301</v>
      </c>
      <c r="AA53" s="75">
        <f>STOA!J53</f>
        <v>6.37</v>
      </c>
      <c r="AB53" s="75">
        <f>-STOA!P53</f>
        <v>0</v>
      </c>
      <c r="AC53">
        <f t="shared" si="0"/>
        <v>18.26613550526999</v>
      </c>
      <c r="AD53">
        <f t="shared" si="1"/>
        <v>1452.7587646185025</v>
      </c>
      <c r="AE53">
        <f>'IDT-1'!F53</f>
        <v>0</v>
      </c>
      <c r="AF53" s="24"/>
      <c r="AG53">
        <f t="shared" si="2"/>
        <v>1452.7587646185025</v>
      </c>
      <c r="AI53" s="34">
        <f>PXIL!J53</f>
        <v>0</v>
      </c>
      <c r="AJ53" s="34">
        <f>PXIL!P53</f>
        <v>0</v>
      </c>
      <c r="AK53" s="34">
        <f>RTM_IEX!J53</f>
        <v>96.63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11.023670458038733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769.86019237740243</v>
      </c>
      <c r="P54" s="36">
        <v>75.069999999999993</v>
      </c>
      <c r="Q54" s="36">
        <v>20.16</v>
      </c>
      <c r="R54" s="38">
        <v>18.699999999999996</v>
      </c>
      <c r="S54" s="38">
        <v>0</v>
      </c>
      <c r="T54" s="37">
        <f>SUMPRODUCT(LTA!J54:AN54,LTA!J$101:AN$101,LTA!J$105:AN$105)</f>
        <v>97.09</v>
      </c>
      <c r="U54" s="37">
        <f>SUMPRODUCT(LTA!J54:AN54,LTA!J$102:AN$102,LTA!J$105:AN$105)</f>
        <v>567.99965999999995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-313</v>
      </c>
      <c r="AA54" s="75">
        <f>STOA!J54</f>
        <v>6.37</v>
      </c>
      <c r="AB54" s="75">
        <f>-STOA!P54</f>
        <v>0</v>
      </c>
      <c r="AC54">
        <f t="shared" si="0"/>
        <v>18.353846955399018</v>
      </c>
      <c r="AD54">
        <f t="shared" si="1"/>
        <v>1438.5317258800421</v>
      </c>
      <c r="AE54">
        <f>'IDT-1'!F54</f>
        <v>0</v>
      </c>
      <c r="AF54" s="24"/>
      <c r="AG54">
        <f t="shared" si="2"/>
        <v>1438.5317258800421</v>
      </c>
      <c r="AI54" s="34">
        <f>PXIL!J54</f>
        <v>0</v>
      </c>
      <c r="AJ54" s="34">
        <f>PXIL!P54</f>
        <v>0</v>
      </c>
      <c r="AK54" s="34">
        <f>RTM_IEX!J54</f>
        <v>96.63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11.023670458038733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648.67290762923244</v>
      </c>
      <c r="P55" s="36">
        <v>75.069999999999993</v>
      </c>
      <c r="Q55" s="36">
        <v>20.16</v>
      </c>
      <c r="R55" s="38">
        <v>18.699999999999996</v>
      </c>
      <c r="S55" s="38">
        <v>0</v>
      </c>
      <c r="T55" s="37">
        <f>SUMPRODUCT(LTA!J55:AN55,LTA!J$101:AN$101,LTA!J$105:AN$105)</f>
        <v>96.960000000000008</v>
      </c>
      <c r="U55" s="37">
        <f>SUMPRODUCT(LTA!J55:AN55,LTA!J$102:AN$102,LTA!J$105:AN$105)</f>
        <v>534.24222000000009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-66</v>
      </c>
      <c r="AA55" s="75">
        <f>STOA!J55</f>
        <v>6.37</v>
      </c>
      <c r="AB55" s="75">
        <f>-STOA!P55</f>
        <v>0</v>
      </c>
      <c r="AC55">
        <f t="shared" si="0"/>
        <v>14.306067530964597</v>
      </c>
      <c r="AD55">
        <f t="shared" si="1"/>
        <v>1358.2647805563067</v>
      </c>
      <c r="AE55">
        <f>'IDT-1'!F55</f>
        <v>0</v>
      </c>
      <c r="AF55" s="24"/>
      <c r="AG55">
        <f t="shared" si="2"/>
        <v>1358.2647805563067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11.023670458038733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613.991461088552</v>
      </c>
      <c r="P56" s="36">
        <v>75.069999999999993</v>
      </c>
      <c r="Q56" s="36">
        <v>20.16</v>
      </c>
      <c r="R56" s="38">
        <v>18.699999999999996</v>
      </c>
      <c r="S56" s="38">
        <v>0</v>
      </c>
      <c r="T56" s="37">
        <f>SUMPRODUCT(LTA!J56:AN56,LTA!J$101:AN$101,LTA!J$105:AN$105)</f>
        <v>94.83</v>
      </c>
      <c r="U56" s="37">
        <f>SUMPRODUCT(LTA!J56:AN56,LTA!J$102:AN$102,LTA!J$105:AN$105)</f>
        <v>537.9677999999999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-83</v>
      </c>
      <c r="AA56" s="75">
        <f>STOA!J56</f>
        <v>6.37</v>
      </c>
      <c r="AB56" s="75">
        <f>-STOA!P56</f>
        <v>0</v>
      </c>
      <c r="AC56">
        <f t="shared" si="0"/>
        <v>13.943886885229045</v>
      </c>
      <c r="AD56">
        <f t="shared" si="1"/>
        <v>1333.5410946613615</v>
      </c>
      <c r="AE56">
        <f>'IDT-1'!F56</f>
        <v>0</v>
      </c>
      <c r="AF56" s="24"/>
      <c r="AG56">
        <f t="shared" si="2"/>
        <v>1333.5410946613615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11.023670458038733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50.924074086312871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653.24032535366541</v>
      </c>
      <c r="P57" s="36">
        <v>75.069999999999993</v>
      </c>
      <c r="Q57" s="36">
        <v>20.16</v>
      </c>
      <c r="R57" s="38">
        <v>18.699999999999996</v>
      </c>
      <c r="S57" s="38">
        <v>0</v>
      </c>
      <c r="T57" s="37">
        <f>SUMPRODUCT(LTA!J57:AN57,LTA!J$101:AN$101,LTA!J$105:AN$105)</f>
        <v>94.7</v>
      </c>
      <c r="U57" s="37">
        <f>SUMPRODUCT(LTA!J57:AN57,LTA!J$102:AN$102,LTA!J$105:AN$105)</f>
        <v>529.62836000000004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-105.1</v>
      </c>
      <c r="AA57" s="75">
        <f>STOA!J57</f>
        <v>6.37</v>
      </c>
      <c r="AB57" s="75">
        <f>-STOA!P57</f>
        <v>0</v>
      </c>
      <c r="AC57">
        <f t="shared" si="0"/>
        <v>14.374693651351139</v>
      </c>
      <c r="AD57">
        <f t="shared" si="1"/>
        <v>1347.7137862466659</v>
      </c>
      <c r="AE57">
        <f>'IDT-1'!F57</f>
        <v>0</v>
      </c>
      <c r="AF57" s="24"/>
      <c r="AG57">
        <f t="shared" si="2"/>
        <v>1347.7137862466659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11.023670458038733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50.924074086312871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753.70054721762301</v>
      </c>
      <c r="P58" s="36">
        <v>75.069999999999993</v>
      </c>
      <c r="Q58" s="36">
        <v>20.16</v>
      </c>
      <c r="R58" s="38">
        <v>18.699999999999996</v>
      </c>
      <c r="S58" s="38">
        <v>0</v>
      </c>
      <c r="T58" s="37">
        <f>SUMPRODUCT(LTA!J58:AN58,LTA!J$101:AN$101,LTA!J$105:AN$105)</f>
        <v>92.39</v>
      </c>
      <c r="U58" s="37">
        <f>SUMPRODUCT(LTA!J58:AN58,LTA!J$102:AN$102,LTA!J$105:AN$105)</f>
        <v>523.62293999999997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-228.2</v>
      </c>
      <c r="AA58" s="75">
        <f>STOA!J58</f>
        <v>6.37</v>
      </c>
      <c r="AB58" s="75">
        <f>-STOA!P58</f>
        <v>0</v>
      </c>
      <c r="AC58">
        <f t="shared" si="0"/>
        <v>16.012121580070346</v>
      </c>
      <c r="AD58">
        <f t="shared" si="1"/>
        <v>1345.1211601819041</v>
      </c>
      <c r="AE58">
        <f>'IDT-1'!F58</f>
        <v>0</v>
      </c>
      <c r="AF58" s="24"/>
      <c r="AG58">
        <f t="shared" si="2"/>
        <v>1345.1211601819041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11.024421186171899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6.1497272606324014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836.91856945386689</v>
      </c>
      <c r="P59" s="36">
        <v>75.069999999999993</v>
      </c>
      <c r="Q59" s="36">
        <v>20.16</v>
      </c>
      <c r="R59" s="38">
        <v>18.699999999999996</v>
      </c>
      <c r="S59" s="38">
        <v>0</v>
      </c>
      <c r="T59" s="37">
        <f>SUMPRODUCT(LTA!J59:AN59,LTA!J$101:AN$101,LTA!J$105:AN$105)</f>
        <v>87.05</v>
      </c>
      <c r="U59" s="37">
        <f>SUMPRODUCT(LTA!J59:AN59,LTA!J$102:AN$102,LTA!J$105:AN$105)</f>
        <v>517.37531999999999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-296</v>
      </c>
      <c r="AA59" s="75">
        <f>STOA!J59</f>
        <v>6.37</v>
      </c>
      <c r="AB59" s="75">
        <f>-STOA!P59</f>
        <v>0</v>
      </c>
      <c r="AC59">
        <f t="shared" si="0"/>
        <v>18.058198520095722</v>
      </c>
      <c r="AD59">
        <f t="shared" si="1"/>
        <v>1439.3818893805758</v>
      </c>
      <c r="AE59">
        <f>'IDT-1'!F59</f>
        <v>0</v>
      </c>
      <c r="AF59" s="24"/>
      <c r="AG59">
        <f t="shared" si="2"/>
        <v>1439.3818893805758</v>
      </c>
      <c r="AI59" s="34">
        <f>PXIL!J59</f>
        <v>0</v>
      </c>
      <c r="AJ59" s="34">
        <f>PXIL!P59</f>
        <v>0</v>
      </c>
      <c r="AK59" s="34">
        <f>RTM_IEX!J59</f>
        <v>67.64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11.024421186171899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6.1497272606324014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838.38876027233835</v>
      </c>
      <c r="P60" s="36">
        <v>75.069999999999993</v>
      </c>
      <c r="Q60" s="36">
        <v>20.16</v>
      </c>
      <c r="R60" s="38">
        <v>18.699999999999996</v>
      </c>
      <c r="S60" s="38">
        <v>0</v>
      </c>
      <c r="T60" s="37">
        <f>SUMPRODUCT(LTA!J60:AN60,LTA!J$101:AN$101,LTA!J$105:AN$105)</f>
        <v>81.489999999999995</v>
      </c>
      <c r="U60" s="37">
        <f>SUMPRODUCT(LTA!J60:AN60,LTA!J$102:AN$102,LTA!J$105:AN$105)</f>
        <v>510.50653999999997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-268</v>
      </c>
      <c r="AA60" s="75">
        <f>STOA!J60</f>
        <v>6.37</v>
      </c>
      <c r="AB60" s="75">
        <f>-STOA!P60</f>
        <v>0</v>
      </c>
      <c r="AC60">
        <f t="shared" si="0"/>
        <v>17.7131753646768</v>
      </c>
      <c r="AD60">
        <f t="shared" si="1"/>
        <v>1456.768323354466</v>
      </c>
      <c r="AE60">
        <f>'IDT-1'!F60</f>
        <v>0</v>
      </c>
      <c r="AF60" s="24"/>
      <c r="AG60">
        <f t="shared" si="2"/>
        <v>1456.768323354466</v>
      </c>
      <c r="AI60" s="34">
        <f>PXIL!J60</f>
        <v>0</v>
      </c>
      <c r="AJ60" s="34">
        <f>PXIL!P60</f>
        <v>0</v>
      </c>
      <c r="AK60" s="34">
        <f>RTM_IEX!J60</f>
        <v>67.64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11.024421186171899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6.1497272606324014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825.13565979953808</v>
      </c>
      <c r="P61" s="36">
        <v>75.069999999999993</v>
      </c>
      <c r="Q61" s="36">
        <v>20.16</v>
      </c>
      <c r="R61" s="38">
        <v>18.699999999999996</v>
      </c>
      <c r="S61" s="38">
        <v>0</v>
      </c>
      <c r="T61" s="37">
        <f>SUMPRODUCT(LTA!J61:AN61,LTA!J$101:AN$101,LTA!J$105:AN$105)</f>
        <v>77.88</v>
      </c>
      <c r="U61" s="37">
        <f>SUMPRODUCT(LTA!J61:AN61,LTA!J$102:AN$102,LTA!J$105:AN$105)</f>
        <v>502.95517999999998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-253</v>
      </c>
      <c r="AA61" s="75">
        <f>STOA!J61</f>
        <v>6.37</v>
      </c>
      <c r="AB61" s="75">
        <f>-STOA!P61</f>
        <v>0</v>
      </c>
      <c r="AC61">
        <f t="shared" si="0"/>
        <v>17.237556199683226</v>
      </c>
      <c r="AD61">
        <f t="shared" si="1"/>
        <v>1433.3294820466592</v>
      </c>
      <c r="AE61">
        <f>'IDT-1'!F61</f>
        <v>0</v>
      </c>
      <c r="AF61" s="24"/>
      <c r="AG61">
        <f t="shared" si="2"/>
        <v>1433.3294820466592</v>
      </c>
      <c r="AI61" s="34">
        <f>PXIL!J61</f>
        <v>0</v>
      </c>
      <c r="AJ61" s="34">
        <f>PXIL!P61</f>
        <v>0</v>
      </c>
      <c r="AK61" s="34">
        <f>RTM_IEX!J61</f>
        <v>53.14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11.024421186171899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6.1497272606324014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824.73004660774654</v>
      </c>
      <c r="P62" s="36">
        <v>75.069999999999993</v>
      </c>
      <c r="Q62" s="36">
        <v>20.16</v>
      </c>
      <c r="R62" s="38">
        <v>18.699999999999996</v>
      </c>
      <c r="S62" s="38">
        <v>0</v>
      </c>
      <c r="T62" s="37">
        <f>SUMPRODUCT(LTA!J62:AN62,LTA!J$101:AN$101,LTA!J$105:AN$105)</f>
        <v>74.28</v>
      </c>
      <c r="U62" s="37">
        <f>SUMPRODUCT(LTA!J62:AN62,LTA!J$102:AN$102,LTA!J$105:AN$105)</f>
        <v>494.56799999999998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-247</v>
      </c>
      <c r="AA62" s="75">
        <f>STOA!J62</f>
        <v>6.37</v>
      </c>
      <c r="AB62" s="75">
        <f>-STOA!P62</f>
        <v>0</v>
      </c>
      <c r="AC62">
        <f t="shared" si="0"/>
        <v>17.238646854462292</v>
      </c>
      <c r="AD62">
        <f t="shared" si="1"/>
        <v>1445.5055982000886</v>
      </c>
      <c r="AE62">
        <f>'IDT-1'!F62</f>
        <v>0</v>
      </c>
      <c r="AF62" s="24"/>
      <c r="AG62">
        <f t="shared" si="2"/>
        <v>1445.5055982000886</v>
      </c>
      <c r="AI62" s="34">
        <f>PXIL!J62</f>
        <v>0</v>
      </c>
      <c r="AJ62" s="34">
        <f>PXIL!P62</f>
        <v>0</v>
      </c>
      <c r="AK62" s="34">
        <f>RTM_IEX!J62</f>
        <v>71.709999999999994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11.024421186171899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813.30925297043427</v>
      </c>
      <c r="P63" s="36">
        <v>75.069999999999993</v>
      </c>
      <c r="Q63" s="36">
        <v>20.16</v>
      </c>
      <c r="R63" s="38">
        <v>18.699999999999996</v>
      </c>
      <c r="S63" s="38">
        <v>0</v>
      </c>
      <c r="T63" s="37">
        <f>SUMPRODUCT(LTA!J63:AN63,LTA!J$101:AN$101,LTA!J$105:AN$105)</f>
        <v>59.59</v>
      </c>
      <c r="U63" s="37">
        <f>SUMPRODUCT(LTA!J63:AN63,LTA!J$102:AN$102,LTA!J$105:AN$105)</f>
        <v>484.46690000000001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-199</v>
      </c>
      <c r="AA63" s="75">
        <f>STOA!J63</f>
        <v>6.45</v>
      </c>
      <c r="AB63" s="75">
        <f>-STOA!P63</f>
        <v>0</v>
      </c>
      <c r="AC63">
        <f t="shared" si="0"/>
        <v>16.872322469495003</v>
      </c>
      <c r="AD63">
        <f t="shared" si="1"/>
        <v>1500.6703016871113</v>
      </c>
      <c r="AE63">
        <f>'IDT-1'!F63</f>
        <v>0</v>
      </c>
      <c r="AF63" s="24"/>
      <c r="AG63">
        <f t="shared" si="2"/>
        <v>1500.6703016871113</v>
      </c>
      <c r="AI63" s="34">
        <f>PXIL!J63</f>
        <v>0</v>
      </c>
      <c r="AJ63" s="34">
        <f>PXIL!P63</f>
        <v>0</v>
      </c>
      <c r="AK63" s="34">
        <f>RTM_IEX!J63</f>
        <v>120.79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11.024421186171899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827.39753643920005</v>
      </c>
      <c r="P64" s="36">
        <v>75.069999999999993</v>
      </c>
      <c r="Q64" s="36">
        <v>20.16</v>
      </c>
      <c r="R64" s="38">
        <v>18.699999999999996</v>
      </c>
      <c r="S64" s="38">
        <v>0</v>
      </c>
      <c r="T64" s="37">
        <f>SUMPRODUCT(LTA!J64:AN64,LTA!J$101:AN$101,LTA!J$105:AN$105)</f>
        <v>60.65</v>
      </c>
      <c r="U64" s="37">
        <f>SUMPRODUCT(LTA!J64:AN64,LTA!J$102:AN$102,LTA!J$105:AN$105)</f>
        <v>474.10585999999995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-172</v>
      </c>
      <c r="AA64" s="75">
        <f>STOA!J64</f>
        <v>6.45</v>
      </c>
      <c r="AB64" s="75">
        <f>-STOA!P64</f>
        <v>0</v>
      </c>
      <c r="AC64">
        <f t="shared" si="0"/>
        <v>16.632236768920869</v>
      </c>
      <c r="AD64">
        <f t="shared" si="1"/>
        <v>1527.8676308564513</v>
      </c>
      <c r="AE64">
        <f>'IDT-1'!F64</f>
        <v>0</v>
      </c>
      <c r="AF64" s="24"/>
      <c r="AG64">
        <f t="shared" si="2"/>
        <v>1527.8676308564513</v>
      </c>
      <c r="AI64" s="34">
        <f>PXIL!J64</f>
        <v>0</v>
      </c>
      <c r="AJ64" s="34">
        <f>PXIL!P64</f>
        <v>0</v>
      </c>
      <c r="AK64" s="34">
        <f>RTM_IEX!J64</f>
        <v>115.96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11.024421186171899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830.60054348129381</v>
      </c>
      <c r="P65" s="36">
        <v>75.069999999999993</v>
      </c>
      <c r="Q65" s="36">
        <v>20.16</v>
      </c>
      <c r="R65" s="38">
        <v>18.699999999999996</v>
      </c>
      <c r="S65" s="38">
        <v>0</v>
      </c>
      <c r="T65" s="37">
        <f>SUMPRODUCT(LTA!J65:AN65,LTA!J$101:AN$101,LTA!J$105:AN$105)</f>
        <v>53.69</v>
      </c>
      <c r="U65" s="37">
        <f>SUMPRODUCT(LTA!J65:AN65,LTA!J$102:AN$102,LTA!J$105:AN$105)</f>
        <v>463.67521999999997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-180</v>
      </c>
      <c r="AA65" s="75">
        <f>STOA!J65</f>
        <v>6.45</v>
      </c>
      <c r="AB65" s="75">
        <f>-STOA!P65</f>
        <v>0</v>
      </c>
      <c r="AC65">
        <f t="shared" si="0"/>
        <v>16.693074619068859</v>
      </c>
      <c r="AD65">
        <f t="shared" si="1"/>
        <v>1518.6491600483971</v>
      </c>
      <c r="AE65">
        <f>'IDT-1'!F65</f>
        <v>0</v>
      </c>
      <c r="AF65" s="24"/>
      <c r="AG65">
        <f t="shared" si="2"/>
        <v>1518.6491600483971</v>
      </c>
      <c r="AI65" s="34">
        <f>PXIL!J65</f>
        <v>0</v>
      </c>
      <c r="AJ65" s="34">
        <f>PXIL!P65</f>
        <v>0</v>
      </c>
      <c r="AK65" s="34">
        <f>RTM_IEX!J65</f>
        <v>128.99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11.024421186171899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830.60054348129381</v>
      </c>
      <c r="P66" s="36">
        <v>75.069999999999993</v>
      </c>
      <c r="Q66" s="36">
        <v>20.16</v>
      </c>
      <c r="R66" s="38">
        <v>18.699999999999996</v>
      </c>
      <c r="S66" s="38">
        <v>0</v>
      </c>
      <c r="T66" s="37">
        <f>SUMPRODUCT(LTA!J66:AN66,LTA!J$101:AN$101,LTA!J$105:AN$105)</f>
        <v>47.56</v>
      </c>
      <c r="U66" s="37">
        <f>SUMPRODUCT(LTA!J66:AN66,LTA!J$102:AN$102,LTA!J$105:AN$105)</f>
        <v>452.77732000000003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-167</v>
      </c>
      <c r="AA66" s="75">
        <f>STOA!J66</f>
        <v>6.45</v>
      </c>
      <c r="AB66" s="75">
        <f>-STOA!P66</f>
        <v>0</v>
      </c>
      <c r="AC66">
        <f t="shared" si="0"/>
        <v>16.370789441280319</v>
      </c>
      <c r="AD66">
        <f t="shared" si="1"/>
        <v>1508.4635452261857</v>
      </c>
      <c r="AE66">
        <f>'IDT-1'!F66</f>
        <v>0</v>
      </c>
      <c r="AF66" s="24"/>
      <c r="AG66">
        <f t="shared" si="2"/>
        <v>1508.4635452261857</v>
      </c>
      <c r="AI66" s="34">
        <f>PXIL!J66</f>
        <v>0</v>
      </c>
      <c r="AJ66" s="34">
        <f>PXIL!P66</f>
        <v>0</v>
      </c>
      <c r="AK66" s="34">
        <f>RTM_IEX!J66</f>
        <v>122.51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11.024421186171899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787.88931465123051</v>
      </c>
      <c r="P67" s="36">
        <v>75.069999999999993</v>
      </c>
      <c r="Q67" s="36">
        <v>20.16</v>
      </c>
      <c r="R67" s="38">
        <v>18.699999999999996</v>
      </c>
      <c r="S67" s="38">
        <v>0</v>
      </c>
      <c r="T67" s="37">
        <f>SUMPRODUCT(LTA!J67:AN67,LTA!J$101:AN$101,LTA!J$105:AN$105)</f>
        <v>40.36</v>
      </c>
      <c r="U67" s="37">
        <f>SUMPRODUCT(LTA!J67:AN67,LTA!J$102:AN$102,LTA!J$105:AN$105)</f>
        <v>441.23111999999998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-151</v>
      </c>
      <c r="AA67" s="75">
        <f>STOA!J67</f>
        <v>6.55</v>
      </c>
      <c r="AB67" s="75">
        <f>-STOA!P67</f>
        <v>0</v>
      </c>
      <c r="AC67">
        <f t="shared" si="0"/>
        <v>16.222602027220635</v>
      </c>
      <c r="AD67">
        <f t="shared" si="1"/>
        <v>1523.9143038101818</v>
      </c>
      <c r="AE67">
        <f>'IDT-1'!F67</f>
        <v>0</v>
      </c>
      <c r="AF67" s="24"/>
      <c r="AG67">
        <f t="shared" si="2"/>
        <v>1523.9143038101818</v>
      </c>
      <c r="AI67" s="34">
        <f>PXIL!J67</f>
        <v>0</v>
      </c>
      <c r="AJ67" s="34">
        <f>PXIL!P67</f>
        <v>0</v>
      </c>
      <c r="AK67" s="34">
        <f>RTM_IEX!J67</f>
        <v>183.17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11.024421186171899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793.59935133963427</v>
      </c>
      <c r="P68" s="36">
        <v>75.069999999999993</v>
      </c>
      <c r="Q68" s="36">
        <v>20.16</v>
      </c>
      <c r="R68" s="38">
        <v>18.699999999999996</v>
      </c>
      <c r="S68" s="38">
        <v>0</v>
      </c>
      <c r="T68" s="37">
        <f>SUMPRODUCT(LTA!J68:AN68,LTA!J$101:AN$101,LTA!J$105:AN$105)</f>
        <v>34.06</v>
      </c>
      <c r="U68" s="37">
        <f>SUMPRODUCT(LTA!J68:AN68,LTA!J$102:AN$102,LTA!J$105:AN$105)</f>
        <v>429.52350000000001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-130</v>
      </c>
      <c r="AA68" s="75">
        <f>STOA!J68</f>
        <v>6.55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15.862294616112484</v>
      </c>
      <c r="AD68">
        <f t="shared" ref="AD68:AD98" si="4">SUM(B68:AB68,AI68:AR68)-AC68</f>
        <v>1525.5170279096935</v>
      </c>
      <c r="AE68">
        <f>'IDT-1'!F68</f>
        <v>-10.956</v>
      </c>
      <c r="AF68" s="24"/>
      <c r="AG68">
        <f t="shared" ref="AG68:AG98" si="5">SUM(AD68:AF68)</f>
        <v>1514.5610279096936</v>
      </c>
      <c r="AI68" s="34">
        <f>PXIL!J68</f>
        <v>0</v>
      </c>
      <c r="AJ68" s="34">
        <f>PXIL!P68</f>
        <v>0</v>
      </c>
      <c r="AK68" s="34">
        <f>RTM_IEX!J68</f>
        <v>175.71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11.024421186171899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793.59935133963427</v>
      </c>
      <c r="P69" s="36">
        <v>75.069999999999993</v>
      </c>
      <c r="Q69" s="36">
        <v>20.16</v>
      </c>
      <c r="R69" s="38">
        <v>17.800000000000004</v>
      </c>
      <c r="S69" s="38">
        <v>0</v>
      </c>
      <c r="T69" s="37">
        <f>SUMPRODUCT(LTA!J69:AN69,LTA!J$101:AN$101,LTA!J$105:AN$105)</f>
        <v>28.8</v>
      </c>
      <c r="U69" s="37">
        <f>SUMPRODUCT(LTA!J69:AN69,LTA!J$102:AN$102,LTA!J$105:AN$105)</f>
        <v>419.07857999999999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-106</v>
      </c>
      <c r="AA69" s="75">
        <f>STOA!J69</f>
        <v>6.55</v>
      </c>
      <c r="AB69" s="75">
        <f>-STOA!P69</f>
        <v>0</v>
      </c>
      <c r="AC69">
        <f t="shared" si="3"/>
        <v>15.887480259579796</v>
      </c>
      <c r="AD69">
        <f t="shared" si="4"/>
        <v>1576.5669222662261</v>
      </c>
      <c r="AE69">
        <f>'IDT-1'!F69</f>
        <v>-30.562000000000001</v>
      </c>
      <c r="AF69" s="24"/>
      <c r="AG69">
        <f t="shared" si="5"/>
        <v>1546.0049222662262</v>
      </c>
      <c r="AI69" s="34">
        <f>PXIL!J69</f>
        <v>0</v>
      </c>
      <c r="AJ69" s="34">
        <f>PXIL!P69</f>
        <v>0</v>
      </c>
      <c r="AK69" s="34">
        <f>RTM_IEX!J69</f>
        <v>219.39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11.024421186171899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793.59935133963427</v>
      </c>
      <c r="P70" s="36">
        <v>75.069999999999993</v>
      </c>
      <c r="Q70" s="36">
        <v>20.16</v>
      </c>
      <c r="R70" s="38">
        <v>14.77</v>
      </c>
      <c r="S70" s="38">
        <v>0</v>
      </c>
      <c r="T70" s="37">
        <f>SUMPRODUCT(LTA!J70:AN70,LTA!J$101:AN$101,LTA!J$105:AN$105)</f>
        <v>23.509999999999998</v>
      </c>
      <c r="U70" s="37">
        <f>SUMPRODUCT(LTA!J70:AN70,LTA!J$102:AN$102,LTA!J$105:AN$105)</f>
        <v>408.92132000000004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-76</v>
      </c>
      <c r="AA70" s="75">
        <f>STOA!J70</f>
        <v>6.55</v>
      </c>
      <c r="AB70" s="75">
        <f>-STOA!P70</f>
        <v>0</v>
      </c>
      <c r="AC70">
        <f t="shared" si="3"/>
        <v>15.329264545913942</v>
      </c>
      <c r="AD70">
        <f t="shared" si="4"/>
        <v>1573.9578779798924</v>
      </c>
      <c r="AE70">
        <f>'IDT-1'!F70</f>
        <v>-46.131</v>
      </c>
      <c r="AF70" s="24"/>
      <c r="AG70">
        <f t="shared" si="5"/>
        <v>1527.8268779798923</v>
      </c>
      <c r="AI70" s="34">
        <f>PXIL!J70</f>
        <v>0</v>
      </c>
      <c r="AJ70" s="34">
        <f>PXIL!P70</f>
        <v>0</v>
      </c>
      <c r="AK70" s="34">
        <f>RTM_IEX!J70</f>
        <v>204.7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11.024421186171899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806.68764269628798</v>
      </c>
      <c r="P71" s="36">
        <v>75.069999999999993</v>
      </c>
      <c r="Q71" s="36">
        <v>20.67</v>
      </c>
      <c r="R71" s="38">
        <v>7.68</v>
      </c>
      <c r="S71" s="38">
        <v>0</v>
      </c>
      <c r="T71" s="37">
        <f>SUMPRODUCT(LTA!J71:AN71,LTA!J$101:AN$101,LTA!J$105:AN$105)</f>
        <v>18.21</v>
      </c>
      <c r="U71" s="37">
        <f>SUMPRODUCT(LTA!J71:AN71,LTA!J$102:AN$102,LTA!J$105:AN$105)</f>
        <v>401.57931999999994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6.55</v>
      </c>
      <c r="AB71" s="75">
        <f>-STOA!P71</f>
        <v>0</v>
      </c>
      <c r="AC71">
        <f t="shared" si="3"/>
        <v>13.961318218165648</v>
      </c>
      <c r="AD71">
        <f t="shared" si="4"/>
        <v>1572.5521156642942</v>
      </c>
      <c r="AE71">
        <f>'IDT-1'!F71</f>
        <v>-118.14100000000001</v>
      </c>
      <c r="AF71" s="24"/>
      <c r="AG71">
        <f t="shared" si="5"/>
        <v>1454.4111156642941</v>
      </c>
      <c r="AI71" s="34">
        <f>PXIL!J71</f>
        <v>0</v>
      </c>
      <c r="AJ71" s="34">
        <f>PXIL!P71</f>
        <v>0</v>
      </c>
      <c r="AK71" s="34">
        <f>RTM_IEX!J71</f>
        <v>132.06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11.024421186171899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809.38996832717362</v>
      </c>
      <c r="P72" s="36">
        <v>75.069999999999993</v>
      </c>
      <c r="Q72" s="36">
        <v>20.67</v>
      </c>
      <c r="R72" s="38">
        <v>3.95</v>
      </c>
      <c r="S72" s="38">
        <v>0</v>
      </c>
      <c r="T72" s="37">
        <f>SUMPRODUCT(LTA!J72:AN72,LTA!J$101:AN$101,LTA!J$105:AN$105)</f>
        <v>22.07</v>
      </c>
      <c r="U72" s="37">
        <f>SUMPRODUCT(LTA!J72:AN72,LTA!J$102:AN$102,LTA!J$105:AN$105)</f>
        <v>396.35867999999994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6.55</v>
      </c>
      <c r="AB72" s="75">
        <f>-STOA!P72</f>
        <v>0</v>
      </c>
      <c r="AC72">
        <f t="shared" si="3"/>
        <v>13.55943705171744</v>
      </c>
      <c r="AD72">
        <f t="shared" si="4"/>
        <v>1527.2856824616279</v>
      </c>
      <c r="AE72">
        <f>'IDT-1'!F72</f>
        <v>-112.706</v>
      </c>
      <c r="AF72" s="24"/>
      <c r="AG72">
        <f t="shared" si="5"/>
        <v>1414.579682461628</v>
      </c>
      <c r="AI72" s="34">
        <f>PXIL!J72</f>
        <v>0</v>
      </c>
      <c r="AJ72" s="34">
        <f>PXIL!P72</f>
        <v>0</v>
      </c>
      <c r="AK72" s="34">
        <f>RTM_IEX!J72</f>
        <v>88.78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11.024421186171899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817.37658472818498</v>
      </c>
      <c r="P73" s="36">
        <v>75.069999999999993</v>
      </c>
      <c r="Q73" s="36">
        <v>20.67</v>
      </c>
      <c r="R73" s="38">
        <v>1.86</v>
      </c>
      <c r="S73" s="38">
        <v>0</v>
      </c>
      <c r="T73" s="37">
        <f>SUMPRODUCT(LTA!J73:AN73,LTA!J$101:AN$101,LTA!J$105:AN$105)</f>
        <v>19.14</v>
      </c>
      <c r="U73" s="37">
        <f>SUMPRODUCT(LTA!J73:AN73,LTA!J$102:AN$102,LTA!J$105:AN$105)</f>
        <v>392.58941999999996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6.55</v>
      </c>
      <c r="AB73" s="75">
        <f>-STOA!P73</f>
        <v>0</v>
      </c>
      <c r="AC73">
        <f t="shared" si="3"/>
        <v>13.811093788046341</v>
      </c>
      <c r="AD73">
        <f t="shared" si="4"/>
        <v>1555.6313821263107</v>
      </c>
      <c r="AE73">
        <f>'IDT-1'!F73</f>
        <v>-112.664</v>
      </c>
      <c r="AF73" s="24"/>
      <c r="AG73">
        <f t="shared" si="5"/>
        <v>1442.9673821263107</v>
      </c>
      <c r="AI73" s="34">
        <f>PXIL!J73</f>
        <v>0</v>
      </c>
      <c r="AJ73" s="34">
        <f>PXIL!P73</f>
        <v>0</v>
      </c>
      <c r="AK73" s="34">
        <f>RTM_IEX!J73</f>
        <v>118.18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11.024421186171899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833.02524812823378</v>
      </c>
      <c r="P74" s="36">
        <v>75.069999999999993</v>
      </c>
      <c r="Q74" s="36">
        <v>20.67</v>
      </c>
      <c r="R74" s="38">
        <v>0.56999999999999995</v>
      </c>
      <c r="S74" s="38">
        <v>0</v>
      </c>
      <c r="T74" s="37">
        <f>SUMPRODUCT(LTA!J74:AN74,LTA!J$101:AN$101,LTA!J$105:AN$105)</f>
        <v>17.47</v>
      </c>
      <c r="U74" s="37">
        <f>SUMPRODUCT(LTA!J74:AN74,LTA!J$102:AN$102,LTA!J$105:AN$105)</f>
        <v>390.58725999999996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6.55</v>
      </c>
      <c r="AB74" s="75">
        <f>-STOA!P74</f>
        <v>0</v>
      </c>
      <c r="AC74">
        <f t="shared" si="3"/>
        <v>13.582527017966772</v>
      </c>
      <c r="AD74">
        <f t="shared" si="4"/>
        <v>1529.8864522964388</v>
      </c>
      <c r="AE74">
        <f>'IDT-1'!F74</f>
        <v>-111.84399999999999</v>
      </c>
      <c r="AF74" s="24"/>
      <c r="AG74">
        <f t="shared" si="5"/>
        <v>1418.0424522964388</v>
      </c>
      <c r="AI74" s="34">
        <f>PXIL!J74</f>
        <v>0</v>
      </c>
      <c r="AJ74" s="34">
        <f>PXIL!P74</f>
        <v>0</v>
      </c>
      <c r="AK74" s="34">
        <f>RTM_IEX!J74</f>
        <v>81.52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11.023670458038733</v>
      </c>
      <c r="F75">
        <f>GT_Spot!T75</f>
        <v>0</v>
      </c>
      <c r="G75">
        <f>PPCL_NG!T75</f>
        <v>30.001973814066712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923.41060903944697</v>
      </c>
      <c r="P75" s="36">
        <v>75.069999999999993</v>
      </c>
      <c r="Q75" s="36">
        <v>20.67</v>
      </c>
      <c r="R75" s="38">
        <v>0</v>
      </c>
      <c r="S75" s="38">
        <v>0</v>
      </c>
      <c r="T75" s="37">
        <f>SUMPRODUCT(LTA!J75:AN75,LTA!J$101:AN$101,LTA!J$105:AN$105)</f>
        <v>10.07</v>
      </c>
      <c r="U75" s="37">
        <f>SUMPRODUCT(LTA!J75:AN75,LTA!J$102:AN$102,LTA!J$105:AN$105)</f>
        <v>390.06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6.55</v>
      </c>
      <c r="AB75" s="75">
        <f>-STOA!P75</f>
        <v>0</v>
      </c>
      <c r="AC75">
        <f t="shared" si="3"/>
        <v>14.199577069141659</v>
      </c>
      <c r="AD75">
        <f t="shared" si="4"/>
        <v>1599.3887262424105</v>
      </c>
      <c r="AE75">
        <f>'IDT-1'!F75</f>
        <v>-99.715000000000003</v>
      </c>
      <c r="AF75" s="24"/>
      <c r="AG75">
        <f t="shared" si="5"/>
        <v>1499.6737262424106</v>
      </c>
      <c r="AI75" s="34">
        <f>PXIL!J75</f>
        <v>0</v>
      </c>
      <c r="AJ75" s="34">
        <f>PXIL!P75</f>
        <v>0</v>
      </c>
      <c r="AK75" s="34">
        <f>RTM_IEX!J75</f>
        <v>69.75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11.023670458038733</v>
      </c>
      <c r="F76">
        <f>GT_Spot!T76</f>
        <v>0</v>
      </c>
      <c r="G76">
        <f>PPCL_NG!T76</f>
        <v>30.001973814066712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1025.4280821867042</v>
      </c>
      <c r="P76" s="36">
        <v>75.069999999999993</v>
      </c>
      <c r="Q76" s="36">
        <v>20.67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389.6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6.55</v>
      </c>
      <c r="AB76" s="75">
        <f>-STOA!P76</f>
        <v>0</v>
      </c>
      <c r="AC76">
        <f t="shared" si="3"/>
        <v>14.452466832837525</v>
      </c>
      <c r="AD76">
        <f t="shared" si="4"/>
        <v>1627.8733096259721</v>
      </c>
      <c r="AE76">
        <f>'IDT-1'!F76</f>
        <v>-100.697</v>
      </c>
      <c r="AF76" s="24"/>
      <c r="AG76">
        <f t="shared" si="5"/>
        <v>1527.176309625972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11.023670458038733</v>
      </c>
      <c r="F77">
        <f>GT_Spot!T77</f>
        <v>0</v>
      </c>
      <c r="G77">
        <f>PPCL_NG!T77</f>
        <v>30.001973814066712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1033.031847859965</v>
      </c>
      <c r="P77" s="36">
        <v>75.069999999999993</v>
      </c>
      <c r="Q77" s="36">
        <v>20.67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390.19000000000005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6.55</v>
      </c>
      <c r="AB77" s="75">
        <f>-STOA!P77</f>
        <v>0</v>
      </c>
      <c r="AC77">
        <f t="shared" si="3"/>
        <v>14.507362608373198</v>
      </c>
      <c r="AD77">
        <f t="shared" si="4"/>
        <v>1624.0121795236973</v>
      </c>
      <c r="AE77">
        <f>'IDT-1'!F77</f>
        <v>-104.651</v>
      </c>
      <c r="AF77" s="24"/>
      <c r="AG77">
        <f t="shared" si="5"/>
        <v>1519.3611795236973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11.023670458038733</v>
      </c>
      <c r="F78">
        <f>GT_Spot!T78</f>
        <v>0</v>
      </c>
      <c r="G78">
        <f>PPCL_NG!T78</f>
        <v>29.409829594052237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1020.5814819923523</v>
      </c>
      <c r="P78" s="36">
        <v>75.069999999999993</v>
      </c>
      <c r="Q78" s="36">
        <v>20.67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389.95000000000005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6.55</v>
      </c>
      <c r="AB78" s="75">
        <f>-STOA!P78</f>
        <v>0</v>
      </c>
      <c r="AC78">
        <f t="shared" si="3"/>
        <v>14.523648432435008</v>
      </c>
      <c r="AD78">
        <f t="shared" si="4"/>
        <v>1595.7133836120083</v>
      </c>
      <c r="AE78">
        <f>'IDT-1'!F78</f>
        <v>-129.81800000000001</v>
      </c>
      <c r="AF78" s="24"/>
      <c r="AG78">
        <f t="shared" si="5"/>
        <v>1465.8953836120083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11.023670458038733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1040.7939171092978</v>
      </c>
      <c r="P79" s="36">
        <v>75.069999999999993</v>
      </c>
      <c r="Q79" s="36">
        <v>20.67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389.68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6.55</v>
      </c>
      <c r="AB79" s="75">
        <f>-STOA!P79</f>
        <v>0</v>
      </c>
      <c r="AC79">
        <f t="shared" si="3"/>
        <v>14.704335361036469</v>
      </c>
      <c r="AD79">
        <f t="shared" si="4"/>
        <v>1616.0653022063</v>
      </c>
      <c r="AE79">
        <f>'IDT-1'!F79</f>
        <v>-141.137</v>
      </c>
      <c r="AF79" s="24"/>
      <c r="AG79">
        <f t="shared" si="5"/>
        <v>1474.9283022063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11.022964509394573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998.46171507614758</v>
      </c>
      <c r="P80" s="36">
        <v>75.069999999999993</v>
      </c>
      <c r="Q80" s="36">
        <v>20.67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389.38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6.55</v>
      </c>
      <c r="AB80" s="75">
        <f>-STOA!P80</f>
        <v>0</v>
      </c>
      <c r="AC80">
        <f t="shared" si="3"/>
        <v>14.245763220352774</v>
      </c>
      <c r="AD80">
        <f t="shared" si="4"/>
        <v>1604.5909663651896</v>
      </c>
      <c r="AE80">
        <f>'IDT-1'!F80</f>
        <v>-147.30699999999999</v>
      </c>
      <c r="AF80" s="24"/>
      <c r="AG80">
        <f t="shared" si="5"/>
        <v>1457.2839663651896</v>
      </c>
      <c r="AI80" s="34">
        <f>PXIL!J80</f>
        <v>0</v>
      </c>
      <c r="AJ80" s="34">
        <f>PXIL!P80</f>
        <v>0</v>
      </c>
      <c r="AK80" s="34">
        <f>RTM_IEX!J80</f>
        <v>10.7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11.022964509394573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991.72358937742285</v>
      </c>
      <c r="P81" s="36">
        <v>75.069999999999993</v>
      </c>
      <c r="Q81" s="36">
        <v>20.67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388.90999999999997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6.55</v>
      </c>
      <c r="AB81" s="75">
        <f>-STOA!P81</f>
        <v>0</v>
      </c>
      <c r="AC81">
        <f t="shared" si="3"/>
        <v>14.472995714203995</v>
      </c>
      <c r="AD81">
        <f t="shared" si="4"/>
        <v>1630.1856081726135</v>
      </c>
      <c r="AE81">
        <f>'IDT-1'!F81</f>
        <v>-161.86699999999999</v>
      </c>
      <c r="AF81" s="24"/>
      <c r="AG81">
        <f t="shared" si="5"/>
        <v>1468.3186081726135</v>
      </c>
      <c r="AI81" s="34">
        <f>PXIL!J81</f>
        <v>0</v>
      </c>
      <c r="AJ81" s="34">
        <f>PXIL!P81</f>
        <v>0</v>
      </c>
      <c r="AK81" s="34">
        <f>RTM_IEX!J81</f>
        <v>43.73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7.0711500000000003</v>
      </c>
      <c r="E82">
        <f>GT_NG!T82</f>
        <v>11.022964509394573</v>
      </c>
      <c r="F82">
        <f>GT_Spot!T82</f>
        <v>0</v>
      </c>
      <c r="G82">
        <f>PPCL_NG!T82</f>
        <v>29.802000134237197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991.72358937742285</v>
      </c>
      <c r="P82" s="36">
        <v>75.069999999999993</v>
      </c>
      <c r="Q82" s="36">
        <v>20.67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388.55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-22</v>
      </c>
      <c r="AA82" s="75">
        <f>STOA!J82</f>
        <v>6.55</v>
      </c>
      <c r="AB82" s="75">
        <f>-STOA!P82</f>
        <v>0</v>
      </c>
      <c r="AC82">
        <f t="shared" si="3"/>
        <v>14.712500200873578</v>
      </c>
      <c r="AD82">
        <f t="shared" si="4"/>
        <v>1612.9672038201809</v>
      </c>
      <c r="AE82">
        <f>'IDT-1'!F82</f>
        <v>-161</v>
      </c>
      <c r="AF82" s="24"/>
      <c r="AG82">
        <f t="shared" si="5"/>
        <v>1451.9672038201809</v>
      </c>
      <c r="AI82" s="34">
        <f>PXIL!J82</f>
        <v>0</v>
      </c>
      <c r="AJ82" s="34">
        <f>PXIL!P82</f>
        <v>0</v>
      </c>
      <c r="AK82" s="34">
        <f>RTM_IEX!J82</f>
        <v>49.61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7.0711500000000003</v>
      </c>
      <c r="E83">
        <f>GT_NG!T83</f>
        <v>11.022964509394573</v>
      </c>
      <c r="F83">
        <f>GT_Spot!T83</f>
        <v>0</v>
      </c>
      <c r="G83">
        <f>PPCL_NG!T83</f>
        <v>29.802000134237197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973.81034947923752</v>
      </c>
      <c r="P83" s="36">
        <v>75.069999999999993</v>
      </c>
      <c r="Q83" s="36">
        <v>20.67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388.44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-59</v>
      </c>
      <c r="AA83" s="75">
        <f>STOA!J83</f>
        <v>6.55</v>
      </c>
      <c r="AB83" s="75">
        <f>-STOA!P83</f>
        <v>0</v>
      </c>
      <c r="AC83">
        <f t="shared" si="3"/>
        <v>14.871298408090775</v>
      </c>
      <c r="AD83">
        <f t="shared" si="4"/>
        <v>1556.5251657147785</v>
      </c>
      <c r="AE83">
        <f>'IDT-1'!F83</f>
        <v>-144</v>
      </c>
      <c r="AF83" s="24"/>
      <c r="AG83">
        <f t="shared" si="5"/>
        <v>1412.5251657147785</v>
      </c>
      <c r="AI83" s="34">
        <f>PXIL!J83</f>
        <v>0</v>
      </c>
      <c r="AJ83" s="34">
        <f>PXIL!P83</f>
        <v>0</v>
      </c>
      <c r="AK83" s="34">
        <f>RTM_IEX!J83</f>
        <v>48.35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7.0711500000000003</v>
      </c>
      <c r="E84">
        <f>GT_NG!T84</f>
        <v>11.022964509394573</v>
      </c>
      <c r="F84">
        <f>GT_Spot!T84</f>
        <v>0</v>
      </c>
      <c r="G84">
        <f>PPCL_NG!T84</f>
        <v>29.802000134237197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978.28733383519852</v>
      </c>
      <c r="P84" s="36">
        <v>75.069999999999993</v>
      </c>
      <c r="Q84" s="36">
        <v>20.67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388.16999999999996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-63</v>
      </c>
      <c r="AA84" s="75">
        <f>STOA!J84</f>
        <v>6.55</v>
      </c>
      <c r="AB84" s="75">
        <f>-STOA!P84</f>
        <v>0</v>
      </c>
      <c r="AC84">
        <f t="shared" si="3"/>
        <v>15.197624380512009</v>
      </c>
      <c r="AD84">
        <f t="shared" si="4"/>
        <v>1585.2458240983181</v>
      </c>
      <c r="AE84">
        <f>'IDT-1'!F84</f>
        <v>-164</v>
      </c>
      <c r="AF84" s="24"/>
      <c r="AG84">
        <f t="shared" si="5"/>
        <v>1421.2458240983181</v>
      </c>
      <c r="AI84" s="34">
        <f>PXIL!J84</f>
        <v>0</v>
      </c>
      <c r="AJ84" s="34">
        <f>PXIL!P84</f>
        <v>0</v>
      </c>
      <c r="AK84" s="34">
        <f>RTM_IEX!J84</f>
        <v>77.19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7.0711500000000003</v>
      </c>
      <c r="E85">
        <f>GT_NG!T85</f>
        <v>11.022964509394573</v>
      </c>
      <c r="F85">
        <f>GT_Spot!T85</f>
        <v>0</v>
      </c>
      <c r="G85">
        <f>PPCL_NG!T85</f>
        <v>29.802000134237197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970.89807834538215</v>
      </c>
      <c r="P85" s="36">
        <v>75.069999999999993</v>
      </c>
      <c r="Q85" s="36">
        <v>20.67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387.57999999999993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-19</v>
      </c>
      <c r="AA85" s="75">
        <f>STOA!J85</f>
        <v>6.55</v>
      </c>
      <c r="AB85" s="75">
        <f>-STOA!P85</f>
        <v>0</v>
      </c>
      <c r="AC85">
        <f t="shared" si="3"/>
        <v>14.346841321225032</v>
      </c>
      <c r="AD85">
        <f t="shared" si="4"/>
        <v>1577.8073516677889</v>
      </c>
      <c r="AE85">
        <f>'IDT-1'!F85</f>
        <v>-218</v>
      </c>
      <c r="AF85" s="24"/>
      <c r="AG85">
        <f t="shared" si="5"/>
        <v>1359.8073516677889</v>
      </c>
      <c r="AI85" s="34">
        <f>PXIL!J85</f>
        <v>0</v>
      </c>
      <c r="AJ85" s="34">
        <f>PXIL!P85</f>
        <v>0</v>
      </c>
      <c r="AK85" s="34">
        <f>RTM_IEX!J85</f>
        <v>32.880000000000003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7.0711500000000003</v>
      </c>
      <c r="E86">
        <f>GT_NG!T86</f>
        <v>11.022964509394573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946.88078435098646</v>
      </c>
      <c r="P86" s="36">
        <v>75.069999999999993</v>
      </c>
      <c r="Q86" s="36">
        <v>20.67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387.45999999999992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6.55</v>
      </c>
      <c r="AB86" s="75">
        <f>-STOA!P86</f>
        <v>0</v>
      </c>
      <c r="AC86">
        <f t="shared" si="3"/>
        <v>13.911963109971353</v>
      </c>
      <c r="AD86">
        <f t="shared" si="4"/>
        <v>1566.9929357504095</v>
      </c>
      <c r="AE86">
        <f>'IDT-1'!F86</f>
        <v>-221.62799999999999</v>
      </c>
      <c r="AF86" s="24"/>
      <c r="AG86">
        <f t="shared" si="5"/>
        <v>1345.3649357504096</v>
      </c>
      <c r="AI86" s="34">
        <f>PXIL!J86</f>
        <v>0</v>
      </c>
      <c r="AJ86" s="34">
        <f>PXIL!P86</f>
        <v>0</v>
      </c>
      <c r="AK86" s="34">
        <f>RTM_IEX!J86</f>
        <v>26.57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7.0711500000000003</v>
      </c>
      <c r="E87">
        <f>GT_NG!T87</f>
        <v>11.022964509394573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936.49418037340877</v>
      </c>
      <c r="P87" s="36">
        <v>75.069999999999993</v>
      </c>
      <c r="Q87" s="36">
        <v>20.67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387.45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6.55</v>
      </c>
      <c r="AB87" s="75">
        <f>-STOA!P87</f>
        <v>0</v>
      </c>
      <c r="AC87">
        <f t="shared" si="3"/>
        <v>13.586656994968671</v>
      </c>
      <c r="AD87">
        <f t="shared" si="4"/>
        <v>1530.3516378878346</v>
      </c>
      <c r="AE87">
        <f>'IDT-1'!F87</f>
        <v>-208.43600000000001</v>
      </c>
      <c r="AF87" s="24"/>
      <c r="AG87">
        <f t="shared" si="5"/>
        <v>1321.9156378878347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7.0711500000000003</v>
      </c>
      <c r="E88">
        <f>GT_NG!T88</f>
        <v>11.022964509394573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991.51392864594891</v>
      </c>
      <c r="P88" s="36">
        <v>75.069999999999993</v>
      </c>
      <c r="Q88" s="36">
        <v>20.67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387.55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6.55</v>
      </c>
      <c r="AB88" s="75">
        <f>-STOA!P88</f>
        <v>0</v>
      </c>
      <c r="AC88">
        <f t="shared" si="3"/>
        <v>14.471226518265812</v>
      </c>
      <c r="AD88">
        <f t="shared" si="4"/>
        <v>1539.5868166370774</v>
      </c>
      <c r="AE88">
        <f>'IDT-1'!F88</f>
        <v>-200.102</v>
      </c>
      <c r="AF88" s="24"/>
      <c r="AG88">
        <f t="shared" si="5"/>
        <v>1339.4848166370773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7.0711500000000003</v>
      </c>
      <c r="E89">
        <f>GT_NG!T89</f>
        <v>8.8947055324211792</v>
      </c>
      <c r="F89">
        <f>GT_Spot!T89</f>
        <v>0</v>
      </c>
      <c r="G89">
        <f>PPCL_NG!T89</f>
        <v>23.35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939.77797106084631</v>
      </c>
      <c r="P89" s="36">
        <v>75.069999999999993</v>
      </c>
      <c r="Q89" s="36">
        <v>20.67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387.87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6.55</v>
      </c>
      <c r="AB89" s="75">
        <f>-STOA!P89</f>
        <v>0</v>
      </c>
      <c r="AC89">
        <f t="shared" si="3"/>
        <v>13.625777674020755</v>
      </c>
      <c r="AD89">
        <f t="shared" si="4"/>
        <v>1534.7580489192467</v>
      </c>
      <c r="AE89">
        <f>'IDT-1'!F89</f>
        <v>-177.095</v>
      </c>
      <c r="AF89" s="24"/>
      <c r="AG89">
        <f t="shared" si="5"/>
        <v>1357.6630489192466</v>
      </c>
      <c r="AI89" s="34">
        <f>PXIL!J89</f>
        <v>0</v>
      </c>
      <c r="AJ89" s="34">
        <f>PXIL!P89</f>
        <v>0</v>
      </c>
      <c r="AK89" s="34">
        <f>RTM_IEX!J89</f>
        <v>9.52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7.0711500000000003</v>
      </c>
      <c r="E90">
        <f>GT_NG!T90</f>
        <v>8.8947055324211792</v>
      </c>
      <c r="F90">
        <f>GT_Spot!T90</f>
        <v>0</v>
      </c>
      <c r="G90">
        <f>PPCL_NG!T90</f>
        <v>23.47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947.23056824676576</v>
      </c>
      <c r="P90" s="36">
        <v>75.069999999999993</v>
      </c>
      <c r="Q90" s="36">
        <v>20.67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388.08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6.55</v>
      </c>
      <c r="AB90" s="75">
        <f>-STOA!P90</f>
        <v>0</v>
      </c>
      <c r="AC90">
        <f t="shared" si="3"/>
        <v>13.670416529256844</v>
      </c>
      <c r="AD90">
        <f t="shared" si="4"/>
        <v>1539.7860072499298</v>
      </c>
      <c r="AE90">
        <f>'IDT-1'!F90</f>
        <v>-152.18700000000001</v>
      </c>
      <c r="AF90" s="24"/>
      <c r="AG90">
        <f t="shared" si="5"/>
        <v>1387.5990072499299</v>
      </c>
      <c r="AI90" s="34">
        <f>PXIL!J90</f>
        <v>0</v>
      </c>
      <c r="AJ90" s="34">
        <f>PXIL!P90</f>
        <v>0</v>
      </c>
      <c r="AK90" s="34">
        <f>RTM_IEX!J90</f>
        <v>6.81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7.0711500000000003</v>
      </c>
      <c r="E91">
        <f>GT_NG!T91</f>
        <v>8.8947055324211792</v>
      </c>
      <c r="F91">
        <f>GT_Spot!T91</f>
        <v>0</v>
      </c>
      <c r="G91">
        <f>PPCL_NG!T91</f>
        <v>23.748437602789291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939.73843653830625</v>
      </c>
      <c r="P91" s="36">
        <v>75.069999999999993</v>
      </c>
      <c r="Q91" s="36">
        <v>20.67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388.03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6.55</v>
      </c>
      <c r="AB91" s="75">
        <f>-STOA!P91</f>
        <v>0</v>
      </c>
      <c r="AC91">
        <f t="shared" si="3"/>
        <v>13.859320021126948</v>
      </c>
      <c r="AD91">
        <f t="shared" si="4"/>
        <v>1561.0634096523897</v>
      </c>
      <c r="AE91">
        <f>'IDT-1'!F91</f>
        <v>-130.13200000000001</v>
      </c>
      <c r="AF91" s="24"/>
      <c r="AG91">
        <f t="shared" si="5"/>
        <v>1430.9314096523897</v>
      </c>
      <c r="AI91" s="34">
        <f>PXIL!J91</f>
        <v>0</v>
      </c>
      <c r="AJ91" s="34">
        <f>PXIL!P91</f>
        <v>0</v>
      </c>
      <c r="AK91" s="34">
        <f>RTM_IEX!J91</f>
        <v>35.54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7.0711500000000003</v>
      </c>
      <c r="E92">
        <f>GT_NG!T92</f>
        <v>8.8947055324211792</v>
      </c>
      <c r="F92">
        <f>GT_Spot!T92</f>
        <v>0</v>
      </c>
      <c r="G92">
        <f>PPCL_NG!T92</f>
        <v>23.748437602789291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947.50843653830634</v>
      </c>
      <c r="P92" s="36">
        <v>75.069999999999993</v>
      </c>
      <c r="Q92" s="36">
        <v>20.67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388.22999999999996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6.55</v>
      </c>
      <c r="AB92" s="75">
        <f>-STOA!P92</f>
        <v>0</v>
      </c>
      <c r="AC92">
        <f t="shared" si="3"/>
        <v>13.830984021126948</v>
      </c>
      <c r="AD92">
        <f t="shared" si="4"/>
        <v>1557.8717456523896</v>
      </c>
      <c r="AE92">
        <f>'IDT-1'!F92</f>
        <v>-111.652</v>
      </c>
      <c r="AF92" s="24"/>
      <c r="AG92">
        <f t="shared" si="5"/>
        <v>1446.2197456523895</v>
      </c>
      <c r="AI92" s="34">
        <f>PXIL!J92</f>
        <v>0</v>
      </c>
      <c r="AJ92" s="34">
        <f>PXIL!P92</f>
        <v>0</v>
      </c>
      <c r="AK92" s="34">
        <f>RTM_IEX!J92</f>
        <v>24.35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7.0711500000000003</v>
      </c>
      <c r="E93">
        <f>GT_NG!T93</f>
        <v>8.8947055324211792</v>
      </c>
      <c r="F93">
        <f>GT_Spot!T93</f>
        <v>0</v>
      </c>
      <c r="G93">
        <f>PPCL_NG!T93</f>
        <v>23.748437602789291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909.19432282264722</v>
      </c>
      <c r="P93" s="36">
        <v>75.069999999999993</v>
      </c>
      <c r="Q93" s="36">
        <v>20.67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388.56999999999994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6.55</v>
      </c>
      <c r="AB93" s="75">
        <f>-STOA!P93</f>
        <v>0</v>
      </c>
      <c r="AC93">
        <f t="shared" si="3"/>
        <v>13.761603820429148</v>
      </c>
      <c r="AD93">
        <f t="shared" si="4"/>
        <v>1550.0570121374285</v>
      </c>
      <c r="AE93">
        <f>'IDT-1'!F93</f>
        <v>-89.918000000000006</v>
      </c>
      <c r="AF93" s="24"/>
      <c r="AG93">
        <f t="shared" si="5"/>
        <v>1460.1390121374284</v>
      </c>
      <c r="AI93" s="34">
        <f>PXIL!J93</f>
        <v>0</v>
      </c>
      <c r="AJ93" s="34">
        <f>PXIL!P93</f>
        <v>0</v>
      </c>
      <c r="AK93" s="34">
        <f>RTM_IEX!J93</f>
        <v>54.44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7.0711500000000003</v>
      </c>
      <c r="E94">
        <f>GT_NG!T94</f>
        <v>8.8947055324211792</v>
      </c>
      <c r="F94">
        <f>GT_Spot!T94</f>
        <v>0</v>
      </c>
      <c r="G94">
        <f>PPCL_NG!T94</f>
        <v>23.748437602789291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909.19529085473505</v>
      </c>
      <c r="P94" s="36">
        <v>75.069999999999993</v>
      </c>
      <c r="Q94" s="36">
        <v>20.67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388.59999999999997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6.55</v>
      </c>
      <c r="AB94" s="75">
        <f>-STOA!P94</f>
        <v>0</v>
      </c>
      <c r="AC94">
        <f t="shared" si="3"/>
        <v>13.728612339111521</v>
      </c>
      <c r="AD94">
        <f t="shared" si="4"/>
        <v>1546.340971650834</v>
      </c>
      <c r="AE94">
        <f>'IDT-1'!F94</f>
        <v>-75.527999999999992</v>
      </c>
      <c r="AF94" s="24"/>
      <c r="AG94">
        <f t="shared" si="5"/>
        <v>1470.812971650834</v>
      </c>
      <c r="AI94" s="34">
        <f>PXIL!J94</f>
        <v>0</v>
      </c>
      <c r="AJ94" s="34">
        <f>PXIL!P94</f>
        <v>0</v>
      </c>
      <c r="AK94" s="34">
        <f>RTM_IEX!J94</f>
        <v>50.66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7.0711500000000003</v>
      </c>
      <c r="E95">
        <f>GT_NG!T95</f>
        <v>9.1673504767408271</v>
      </c>
      <c r="F95">
        <f>GT_Spot!T95</f>
        <v>0</v>
      </c>
      <c r="G95">
        <f>PPCL_NG!T95</f>
        <v>23.748437602789291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898.03325494370267</v>
      </c>
      <c r="P95" s="36">
        <v>75.069999999999993</v>
      </c>
      <c r="Q95" s="36">
        <v>20.67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388.58999999999992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6.55</v>
      </c>
      <c r="AB95" s="75">
        <f>-STOA!P95</f>
        <v>0</v>
      </c>
      <c r="AC95">
        <f t="shared" si="3"/>
        <v>13.726153698604447</v>
      </c>
      <c r="AD95">
        <f t="shared" si="4"/>
        <v>1546.0640393246281</v>
      </c>
      <c r="AE95">
        <f>'IDT-1'!F95</f>
        <v>-60.052000000000007</v>
      </c>
      <c r="AF95" s="24"/>
      <c r="AG95">
        <f t="shared" si="5"/>
        <v>1486.0120393246282</v>
      </c>
      <c r="AI95" s="34">
        <f>PXIL!J95</f>
        <v>0</v>
      </c>
      <c r="AJ95" s="34">
        <f>PXIL!P95</f>
        <v>0</v>
      </c>
      <c r="AK95" s="34">
        <f>RTM_IEX!J95</f>
        <v>61.28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7.0711500000000003</v>
      </c>
      <c r="E96">
        <f>GT_NG!T96</f>
        <v>9.43</v>
      </c>
      <c r="F96">
        <f>GT_Spot!T96</f>
        <v>0</v>
      </c>
      <c r="G96">
        <f>PPCL_NG!T96</f>
        <v>23.748437602789291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890.20181220437792</v>
      </c>
      <c r="P96" s="36">
        <v>75.069999999999993</v>
      </c>
      <c r="Q96" s="36">
        <v>20.67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388.59999999999997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6.55</v>
      </c>
      <c r="AB96" s="75">
        <f>-STOA!P96</f>
        <v>0</v>
      </c>
      <c r="AC96">
        <f t="shared" si="3"/>
        <v>13.64106831830307</v>
      </c>
      <c r="AD96">
        <f t="shared" si="4"/>
        <v>1536.4803314888641</v>
      </c>
      <c r="AE96">
        <f>'IDT-1'!F96</f>
        <v>-48.67</v>
      </c>
      <c r="AF96" s="24"/>
      <c r="AG96">
        <f t="shared" si="5"/>
        <v>1487.810331488864</v>
      </c>
      <c r="AI96" s="34">
        <f>PXIL!J96</f>
        <v>0</v>
      </c>
      <c r="AJ96" s="34">
        <f>PXIL!P96</f>
        <v>0</v>
      </c>
      <c r="AK96" s="34">
        <f>RTM_IEX!J96</f>
        <v>59.17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7.0711500000000003</v>
      </c>
      <c r="E97">
        <f>GT_NG!T97</f>
        <v>9.43</v>
      </c>
      <c r="F97">
        <f>GT_Spot!T97</f>
        <v>0</v>
      </c>
      <c r="G97">
        <f>PPCL_NG!T97</f>
        <v>23.748437602789291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968.326870654755</v>
      </c>
      <c r="P97" s="36">
        <v>75.069999999999993</v>
      </c>
      <c r="Q97" s="36">
        <v>20.67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388.68999999999994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6.55</v>
      </c>
      <c r="AB97" s="75">
        <f>-STOA!P97</f>
        <v>0</v>
      </c>
      <c r="AC97">
        <f t="shared" si="3"/>
        <v>14.265384832666392</v>
      </c>
      <c r="AD97">
        <f t="shared" si="4"/>
        <v>1606.801073424878</v>
      </c>
      <c r="AE97">
        <f>'IDT-1'!F97</f>
        <v>-47.894999999999996</v>
      </c>
      <c r="AF97" s="24"/>
      <c r="AG97">
        <f t="shared" si="5"/>
        <v>1558.9060734248781</v>
      </c>
      <c r="AI97" s="34">
        <f>PXIL!J97</f>
        <v>0</v>
      </c>
      <c r="AJ97" s="34">
        <f>PXIL!P97</f>
        <v>0</v>
      </c>
      <c r="AK97" s="34">
        <f>RTM_IEX!J97</f>
        <v>51.9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7.0711500000000003</v>
      </c>
      <c r="E98">
        <f>GT_NG!T98</f>
        <v>9.43</v>
      </c>
      <c r="F98">
        <f>GT_Spot!T98</f>
        <v>0</v>
      </c>
      <c r="G98">
        <f>PPCL_NG!T98</f>
        <v>23.748437602789291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981.13914620437799</v>
      </c>
      <c r="P98" s="36">
        <v>75.069999999999993</v>
      </c>
      <c r="Q98" s="36">
        <v>20.67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388.84999999999997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6.55</v>
      </c>
      <c r="AB98" s="75">
        <f>-STOA!P98</f>
        <v>0</v>
      </c>
      <c r="AC98">
        <f t="shared" si="3"/>
        <v>14.359124857503073</v>
      </c>
      <c r="AD98">
        <f t="shared" si="4"/>
        <v>1617.3596089496641</v>
      </c>
      <c r="AE98">
        <f>'IDT-1'!F98</f>
        <v>-54.144999999999996</v>
      </c>
      <c r="AF98" s="24"/>
      <c r="AG98">
        <f t="shared" si="5"/>
        <v>1563.2146089496641</v>
      </c>
      <c r="AI98" s="34">
        <f>PXIL!J98</f>
        <v>0</v>
      </c>
      <c r="AJ98" s="34">
        <f>PXIL!P98</f>
        <v>0</v>
      </c>
      <c r="AK98" s="34">
        <f>RTM_IEX!J98</f>
        <v>49.58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0.17262632999999977</v>
      </c>
      <c r="E99">
        <f t="shared" si="6"/>
        <v>0.25986690778104277</v>
      </c>
      <c r="F99">
        <f t="shared" si="6"/>
        <v>0</v>
      </c>
      <c r="G99">
        <f t="shared" si="6"/>
        <v>0.70365689626998307</v>
      </c>
      <c r="H99">
        <f t="shared" si="6"/>
        <v>0</v>
      </c>
      <c r="I99">
        <f t="shared" si="6"/>
        <v>1.6340607228366764</v>
      </c>
      <c r="J99">
        <f t="shared" si="6"/>
        <v>0</v>
      </c>
      <c r="K99">
        <f t="shared" si="6"/>
        <v>6.1497272606324017E-3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21.043588679446987</v>
      </c>
      <c r="P99" s="36">
        <f t="shared" si="6"/>
        <v>1.70427559805105</v>
      </c>
      <c r="Q99" s="36">
        <f t="shared" si="6"/>
        <v>0.48741000000000079</v>
      </c>
      <c r="R99" s="38">
        <f>SUM(R3:R98)/4000</f>
        <v>0.19060809368191728</v>
      </c>
      <c r="S99" s="38">
        <f t="shared" si="6"/>
        <v>0</v>
      </c>
      <c r="T99" s="37">
        <f t="shared" si="6"/>
        <v>0.70451500000000011</v>
      </c>
      <c r="U99" s="37">
        <f t="shared" si="6"/>
        <v>10.603271429999999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-4.1549199999999997</v>
      </c>
      <c r="AA99" s="75">
        <f t="shared" si="6"/>
        <v>0.15617999999999987</v>
      </c>
      <c r="AB99" s="75">
        <f t="shared" si="6"/>
        <v>0</v>
      </c>
      <c r="AC99">
        <f t="shared" si="6"/>
        <v>0.37843554927208356</v>
      </c>
      <c r="AD99">
        <f t="shared" si="6"/>
        <v>33.844456336056204</v>
      </c>
      <c r="AE99">
        <f t="shared" si="6"/>
        <v>-1.7873889999999999</v>
      </c>
      <c r="AG99">
        <f t="shared" si="6"/>
        <v>32.057067336056207</v>
      </c>
      <c r="AI99">
        <f t="shared" si="6"/>
        <v>0</v>
      </c>
      <c r="AJ99">
        <f t="shared" si="6"/>
        <v>0</v>
      </c>
      <c r="AK99">
        <f t="shared" si="6"/>
        <v>0.92785249999999997</v>
      </c>
      <c r="AL99">
        <f t="shared" si="6"/>
        <v>-0.21625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45207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1.1761200000000001</v>
      </c>
      <c r="E3">
        <f>GT_NG!S3</f>
        <v>2.0565831691528289</v>
      </c>
      <c r="F3">
        <f>GT_Spot!S3</f>
        <v>0</v>
      </c>
      <c r="G3">
        <f>PPCL_NG!S3</f>
        <v>45.25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38.4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33.82</v>
      </c>
      <c r="AB3" s="75">
        <f>-STOA!Q3</f>
        <v>0</v>
      </c>
      <c r="AC3">
        <f>SUMIF(B3:AB3,"&gt;0")*$AC$2-SUMIF(B3:AB3,"&lt;0")*($AC$2/(1-$AC$2))+SUMIF(AI3:AR3,"&gt;0")*$AC$2-SUMIF(AI3:AR3,"&lt;0")*($AC$2/(1-$AC$2))</f>
        <v>1.2293837878885447</v>
      </c>
      <c r="AD3">
        <f>SUM(B3:AB3,AI3:AR3)-AC3</f>
        <v>138.47331938126428</v>
      </c>
      <c r="AE3">
        <f>'IDT-1'!E3</f>
        <v>0</v>
      </c>
      <c r="AF3" s="24"/>
      <c r="AG3">
        <f>SUM(AD3:AF3)+AT3</f>
        <v>138.47331938126428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1.1761200000000001</v>
      </c>
      <c r="E4">
        <f>GT_NG!S4</f>
        <v>2.0565831691528289</v>
      </c>
      <c r="F4">
        <f>GT_Spot!S4</f>
        <v>0</v>
      </c>
      <c r="G4">
        <f>PPCL_NG!S4</f>
        <v>45.25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38.65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33.82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1.2315837878885447</v>
      </c>
      <c r="AD4">
        <f t="shared" ref="AD4:AD67" si="1">SUM(B4:AB4,AI4:AR4)-AC4</f>
        <v>138.72111938126426</v>
      </c>
      <c r="AE4">
        <f>'IDT-1'!E4</f>
        <v>0</v>
      </c>
      <c r="AF4" s="24"/>
      <c r="AG4">
        <f t="shared" ref="AG4:AG67" si="2">SUM(AD4:AF4)+AT4</f>
        <v>138.72111938126426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1.1761200000000001</v>
      </c>
      <c r="E5">
        <f>GT_NG!S5</f>
        <v>2.0840979453982551</v>
      </c>
      <c r="F5">
        <f>GT_Spot!S5</f>
        <v>0</v>
      </c>
      <c r="G5">
        <f>PPCL_NG!S5</f>
        <v>45.25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35.75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33.82</v>
      </c>
      <c r="AB5" s="75">
        <f>-STOA!Q5</f>
        <v>0</v>
      </c>
      <c r="AC5">
        <f t="shared" si="0"/>
        <v>1.2063059179195048</v>
      </c>
      <c r="AD5">
        <f t="shared" si="1"/>
        <v>135.87391202747875</v>
      </c>
      <c r="AE5">
        <f>'IDT-1'!E5</f>
        <v>0</v>
      </c>
      <c r="AF5" s="24"/>
      <c r="AG5">
        <f t="shared" si="2"/>
        <v>135.87391202747875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1.1761200000000001</v>
      </c>
      <c r="E6">
        <f>GT_NG!S6</f>
        <v>2.0840979453982551</v>
      </c>
      <c r="F6">
        <f>GT_Spot!S6</f>
        <v>0</v>
      </c>
      <c r="G6">
        <f>PPCL_NG!S6</f>
        <v>44.31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33.82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33.82</v>
      </c>
      <c r="AB6" s="75">
        <f>-STOA!Q6</f>
        <v>0</v>
      </c>
      <c r="AC6">
        <f t="shared" si="0"/>
        <v>1.1810499179195046</v>
      </c>
      <c r="AD6">
        <f t="shared" si="1"/>
        <v>133.02916802747876</v>
      </c>
      <c r="AE6">
        <f>'IDT-1'!E6</f>
        <v>0</v>
      </c>
      <c r="AF6" s="24"/>
      <c r="AG6">
        <f t="shared" si="2"/>
        <v>133.02916802747876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1.1761200000000001</v>
      </c>
      <c r="E7">
        <f>GT_NG!S7</f>
        <v>2.0840979453982551</v>
      </c>
      <c r="F7">
        <f>GT_Spot!S7</f>
        <v>0</v>
      </c>
      <c r="G7">
        <f>PPCL_NG!S7</f>
        <v>44.31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31.59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33.82</v>
      </c>
      <c r="AB7" s="75">
        <f>-STOA!Q7</f>
        <v>0</v>
      </c>
      <c r="AC7">
        <f t="shared" si="0"/>
        <v>1.1614259179195048</v>
      </c>
      <c r="AD7">
        <f t="shared" si="1"/>
        <v>130.81879202747876</v>
      </c>
      <c r="AE7">
        <f>'IDT-1'!E7</f>
        <v>0</v>
      </c>
      <c r="AF7" s="24"/>
      <c r="AG7">
        <f t="shared" si="2"/>
        <v>130.81879202747876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1.1761200000000001</v>
      </c>
      <c r="E8">
        <f>GT_NG!S8</f>
        <v>2.0840979453982551</v>
      </c>
      <c r="F8">
        <f>GT_Spot!S8</f>
        <v>0</v>
      </c>
      <c r="G8">
        <f>PPCL_NG!S8</f>
        <v>44.31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31.89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33.82</v>
      </c>
      <c r="AB8" s="75">
        <f>-STOA!Q8</f>
        <v>0</v>
      </c>
      <c r="AC8">
        <f t="shared" si="0"/>
        <v>1.1640659179195048</v>
      </c>
      <c r="AD8">
        <f t="shared" si="1"/>
        <v>131.11615202747873</v>
      </c>
      <c r="AE8">
        <f>'IDT-1'!E8</f>
        <v>0</v>
      </c>
      <c r="AF8" s="24"/>
      <c r="AG8">
        <f t="shared" si="2"/>
        <v>131.11615202747873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1.1761200000000001</v>
      </c>
      <c r="E9">
        <f>GT_NG!S9</f>
        <v>2.0840979453982551</v>
      </c>
      <c r="F9">
        <f>GT_Spot!S9</f>
        <v>0</v>
      </c>
      <c r="G9">
        <f>PPCL_NG!S9</f>
        <v>44.31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29.96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33.82</v>
      </c>
      <c r="AB9" s="75">
        <f>-STOA!Q9</f>
        <v>0</v>
      </c>
      <c r="AC9">
        <f t="shared" si="0"/>
        <v>1.1470819179195046</v>
      </c>
      <c r="AD9">
        <f t="shared" si="1"/>
        <v>129.20313602747873</v>
      </c>
      <c r="AE9">
        <f>'IDT-1'!E9</f>
        <v>0</v>
      </c>
      <c r="AF9" s="24"/>
      <c r="AG9">
        <f t="shared" si="2"/>
        <v>129.20313602747873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1.1761200000000001</v>
      </c>
      <c r="E10">
        <f>GT_NG!S10</f>
        <v>2.0840979453982551</v>
      </c>
      <c r="F10">
        <f>GT_Spot!S10</f>
        <v>0</v>
      </c>
      <c r="G10">
        <f>PPCL_NG!S10</f>
        <v>44.31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30.92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33.82</v>
      </c>
      <c r="AB10" s="75">
        <f>-STOA!Q10</f>
        <v>0</v>
      </c>
      <c r="AC10">
        <f t="shared" si="0"/>
        <v>1.1555299179195047</v>
      </c>
      <c r="AD10">
        <f t="shared" si="1"/>
        <v>130.15468802747876</v>
      </c>
      <c r="AE10">
        <f>'IDT-1'!E10</f>
        <v>0</v>
      </c>
      <c r="AF10" s="24"/>
      <c r="AG10">
        <f t="shared" si="2"/>
        <v>130.15468802747876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1.1761200000000001</v>
      </c>
      <c r="E11">
        <f>GT_NG!S11</f>
        <v>2.0840979453982551</v>
      </c>
      <c r="F11">
        <f>GT_Spot!S11</f>
        <v>0</v>
      </c>
      <c r="G11">
        <f>PPCL_NG!S11</f>
        <v>44.31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26.24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33.82</v>
      </c>
      <c r="AB11" s="75">
        <f>-STOA!Q11</f>
        <v>0</v>
      </c>
      <c r="AC11">
        <f t="shared" si="0"/>
        <v>1.1143459179195045</v>
      </c>
      <c r="AD11">
        <f t="shared" si="1"/>
        <v>125.51587202747874</v>
      </c>
      <c r="AE11">
        <f>'IDT-1'!E11</f>
        <v>0</v>
      </c>
      <c r="AF11" s="24"/>
      <c r="AG11">
        <f t="shared" si="2"/>
        <v>125.51587202747874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1.1761200000000001</v>
      </c>
      <c r="E12">
        <f>GT_NG!S12</f>
        <v>2.0840979453982551</v>
      </c>
      <c r="F12">
        <f>GT_Spot!S12</f>
        <v>0</v>
      </c>
      <c r="G12">
        <f>PPCL_NG!S12</f>
        <v>44.31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27.06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33.82</v>
      </c>
      <c r="AB12" s="75">
        <f>-STOA!Q12</f>
        <v>0</v>
      </c>
      <c r="AC12">
        <f t="shared" si="0"/>
        <v>1.1215619179195049</v>
      </c>
      <c r="AD12">
        <f t="shared" si="1"/>
        <v>126.32865602747876</v>
      </c>
      <c r="AE12">
        <f>'IDT-1'!E12</f>
        <v>0</v>
      </c>
      <c r="AF12" s="24"/>
      <c r="AG12">
        <f t="shared" si="2"/>
        <v>126.32865602747876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1.1761200000000001</v>
      </c>
      <c r="E13">
        <f>GT_NG!S13</f>
        <v>2.0840979453982551</v>
      </c>
      <c r="F13">
        <f>GT_Spot!S13</f>
        <v>0</v>
      </c>
      <c r="G13">
        <f>PPCL_NG!S13</f>
        <v>44.31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26.75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33.82</v>
      </c>
      <c r="AB13" s="75">
        <f>-STOA!Q13</f>
        <v>0</v>
      </c>
      <c r="AC13">
        <f t="shared" si="0"/>
        <v>1.1188339179195048</v>
      </c>
      <c r="AD13">
        <f t="shared" si="1"/>
        <v>126.02138402747876</v>
      </c>
      <c r="AE13">
        <f>'IDT-1'!E13</f>
        <v>0</v>
      </c>
      <c r="AF13" s="24"/>
      <c r="AG13">
        <f t="shared" si="2"/>
        <v>126.02138402747876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1.1761200000000001</v>
      </c>
      <c r="E14">
        <f>GT_NG!S14</f>
        <v>2.0840979453982551</v>
      </c>
      <c r="F14">
        <f>GT_Spot!S14</f>
        <v>0</v>
      </c>
      <c r="G14">
        <f>PPCL_NG!S14</f>
        <v>44.31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27.06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33.82</v>
      </c>
      <c r="AB14" s="75">
        <f>-STOA!Q14</f>
        <v>0</v>
      </c>
      <c r="AC14">
        <f t="shared" si="0"/>
        <v>1.1215619179195049</v>
      </c>
      <c r="AD14">
        <f t="shared" si="1"/>
        <v>126.32865602747876</v>
      </c>
      <c r="AE14">
        <f>'IDT-1'!E14</f>
        <v>0</v>
      </c>
      <c r="AF14" s="24"/>
      <c r="AG14">
        <f t="shared" si="2"/>
        <v>126.32865602747876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1.1761200000000001</v>
      </c>
      <c r="E15">
        <f>GT_NG!S15</f>
        <v>2.0840979453982551</v>
      </c>
      <c r="F15">
        <f>GT_Spot!S15</f>
        <v>0</v>
      </c>
      <c r="G15">
        <f>PPCL_NG!S15</f>
        <v>44.31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26.09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33.82</v>
      </c>
      <c r="AB15" s="75">
        <f>-STOA!Q15</f>
        <v>0</v>
      </c>
      <c r="AC15">
        <f t="shared" si="0"/>
        <v>1.1130259179195048</v>
      </c>
      <c r="AD15">
        <f t="shared" si="1"/>
        <v>125.36719202747877</v>
      </c>
      <c r="AE15">
        <f>'IDT-1'!E15</f>
        <v>0</v>
      </c>
      <c r="AF15" s="24"/>
      <c r="AG15">
        <f t="shared" si="2"/>
        <v>125.36719202747877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1.1761200000000001</v>
      </c>
      <c r="E16">
        <f>GT_NG!S16</f>
        <v>2.0840979453982551</v>
      </c>
      <c r="F16">
        <f>GT_Spot!S16</f>
        <v>0</v>
      </c>
      <c r="G16">
        <f>PPCL_NG!S16</f>
        <v>44.31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25.12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33.82</v>
      </c>
      <c r="AB16" s="75">
        <f>-STOA!Q16</f>
        <v>0</v>
      </c>
      <c r="AC16">
        <f t="shared" si="0"/>
        <v>1.1044899179195049</v>
      </c>
      <c r="AD16">
        <f t="shared" si="1"/>
        <v>124.40572802747876</v>
      </c>
      <c r="AE16">
        <f>'IDT-1'!E16</f>
        <v>0</v>
      </c>
      <c r="AF16" s="24"/>
      <c r="AG16">
        <f t="shared" si="2"/>
        <v>124.40572802747876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1.1421000000000001</v>
      </c>
      <c r="E17">
        <f>GT_NG!S17</f>
        <v>2.0840979453982551</v>
      </c>
      <c r="F17">
        <f>GT_Spot!S17</f>
        <v>0</v>
      </c>
      <c r="G17">
        <f>PPCL_NG!S17</f>
        <v>44.31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24.16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33.82</v>
      </c>
      <c r="AB17" s="75">
        <f>-STOA!Q17</f>
        <v>0</v>
      </c>
      <c r="AC17">
        <f t="shared" si="0"/>
        <v>1.0957425419195048</v>
      </c>
      <c r="AD17">
        <f t="shared" si="1"/>
        <v>123.42045540347875</v>
      </c>
      <c r="AE17">
        <f>'IDT-1'!E17</f>
        <v>0</v>
      </c>
      <c r="AF17" s="24"/>
      <c r="AG17">
        <f t="shared" si="2"/>
        <v>123.42045540347875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1.1421000000000001</v>
      </c>
      <c r="E18">
        <f>GT_NG!S18</f>
        <v>2.0840979453982551</v>
      </c>
      <c r="F18">
        <f>GT_Spot!S18</f>
        <v>0</v>
      </c>
      <c r="G18">
        <f>PPCL_NG!S18</f>
        <v>44.31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24.16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33.82</v>
      </c>
      <c r="AB18" s="75">
        <f>-STOA!Q18</f>
        <v>0</v>
      </c>
      <c r="AC18">
        <f t="shared" si="0"/>
        <v>1.0957425419195048</v>
      </c>
      <c r="AD18">
        <f t="shared" si="1"/>
        <v>123.42045540347875</v>
      </c>
      <c r="AE18">
        <f>'IDT-1'!E18</f>
        <v>0</v>
      </c>
      <c r="AF18" s="24"/>
      <c r="AG18">
        <f t="shared" si="2"/>
        <v>123.42045540347875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1.1421000000000001</v>
      </c>
      <c r="E19">
        <f>GT_NG!S19</f>
        <v>2.0840979453982551</v>
      </c>
      <c r="F19">
        <f>GT_Spot!S19</f>
        <v>0</v>
      </c>
      <c r="G19">
        <f>PPCL_NG!S19</f>
        <v>44.31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23.85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33.82</v>
      </c>
      <c r="AB19" s="75">
        <f>-STOA!Q19</f>
        <v>0</v>
      </c>
      <c r="AC19">
        <f t="shared" si="0"/>
        <v>1.0930145419195048</v>
      </c>
      <c r="AD19">
        <f t="shared" si="1"/>
        <v>123.11318340347876</v>
      </c>
      <c r="AE19">
        <f>'IDT-1'!E19</f>
        <v>0</v>
      </c>
      <c r="AF19" s="24"/>
      <c r="AG19">
        <f t="shared" si="2"/>
        <v>123.11318340347876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1.1421000000000001</v>
      </c>
      <c r="E20">
        <f>GT_NG!S20</f>
        <v>2.0840979453982551</v>
      </c>
      <c r="F20">
        <f>GT_Spot!S20</f>
        <v>0</v>
      </c>
      <c r="G20">
        <f>PPCL_NG!S20</f>
        <v>44.31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22.22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33.82</v>
      </c>
      <c r="AB20" s="75">
        <f>-STOA!Q20</f>
        <v>0</v>
      </c>
      <c r="AC20">
        <f t="shared" si="0"/>
        <v>1.0786705419195048</v>
      </c>
      <c r="AD20">
        <f t="shared" si="1"/>
        <v>121.49752740347876</v>
      </c>
      <c r="AE20">
        <f>'IDT-1'!E20</f>
        <v>0</v>
      </c>
      <c r="AF20" s="24"/>
      <c r="AG20">
        <f t="shared" si="2"/>
        <v>121.49752740347876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1.1421000000000001</v>
      </c>
      <c r="E21">
        <f>GT_NG!S21</f>
        <v>2.0840979453982551</v>
      </c>
      <c r="F21">
        <f>GT_Spot!S21</f>
        <v>0</v>
      </c>
      <c r="G21">
        <f>PPCL_NG!S21</f>
        <v>44.31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22.22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33.82</v>
      </c>
      <c r="AB21" s="75">
        <f>-STOA!Q21</f>
        <v>0</v>
      </c>
      <c r="AC21">
        <f t="shared" si="0"/>
        <v>1.0786705419195048</v>
      </c>
      <c r="AD21">
        <f t="shared" si="1"/>
        <v>121.49752740347876</v>
      </c>
      <c r="AE21">
        <f>'IDT-1'!E21</f>
        <v>0</v>
      </c>
      <c r="AF21" s="24"/>
      <c r="AG21">
        <f t="shared" si="2"/>
        <v>121.49752740347876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1.1421000000000001</v>
      </c>
      <c r="E22">
        <f>GT_NG!S22</f>
        <v>2.0840979453982551</v>
      </c>
      <c r="F22">
        <f>GT_Spot!S22</f>
        <v>0</v>
      </c>
      <c r="G22">
        <f>PPCL_NG!S22</f>
        <v>44.31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21.74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33.82</v>
      </c>
      <c r="AB22" s="75">
        <f>-STOA!Q22</f>
        <v>0</v>
      </c>
      <c r="AC22">
        <f t="shared" si="0"/>
        <v>1.0744465419195046</v>
      </c>
      <c r="AD22">
        <f t="shared" si="1"/>
        <v>121.02175140347875</v>
      </c>
      <c r="AE22">
        <f>'IDT-1'!E22</f>
        <v>0</v>
      </c>
      <c r="AF22" s="24"/>
      <c r="AG22">
        <f t="shared" si="2"/>
        <v>121.02175140347875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1.1421000000000001</v>
      </c>
      <c r="E23">
        <f>GT_NG!S23</f>
        <v>2.0840979453982551</v>
      </c>
      <c r="F23">
        <f>GT_Spot!S23</f>
        <v>0</v>
      </c>
      <c r="G23">
        <f>PPCL_NG!S23</f>
        <v>45.25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21.26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33.82</v>
      </c>
      <c r="AB23" s="75">
        <f>-STOA!Q23</f>
        <v>0</v>
      </c>
      <c r="AC23">
        <f t="shared" si="0"/>
        <v>1.11676651567053</v>
      </c>
      <c r="AD23">
        <f t="shared" si="1"/>
        <v>125.7885193559806</v>
      </c>
      <c r="AE23">
        <f>'IDT-1'!E23</f>
        <v>0</v>
      </c>
      <c r="AF23" s="24"/>
      <c r="AG23">
        <f t="shared" si="2"/>
        <v>125.7885193559806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1.1421000000000001</v>
      </c>
      <c r="E24">
        <f>GT_NG!S24</f>
        <v>2.0840979453982551</v>
      </c>
      <c r="F24">
        <f>GT_Spot!S24</f>
        <v>0</v>
      </c>
      <c r="G24">
        <f>PPCL_NG!S24</f>
        <v>45.25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21.26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33.82</v>
      </c>
      <c r="AB24" s="75">
        <f>-STOA!Q24</f>
        <v>0</v>
      </c>
      <c r="AC24">
        <f t="shared" si="0"/>
        <v>1.11676651567053</v>
      </c>
      <c r="AD24">
        <f t="shared" si="1"/>
        <v>125.7885193559806</v>
      </c>
      <c r="AE24">
        <f>'IDT-1'!E24</f>
        <v>0</v>
      </c>
      <c r="AF24" s="24"/>
      <c r="AG24">
        <f t="shared" si="2"/>
        <v>125.7885193559806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1.1421000000000001</v>
      </c>
      <c r="E25">
        <f>GT_NG!S25</f>
        <v>2.0840979453982551</v>
      </c>
      <c r="F25">
        <f>GT_Spot!S25</f>
        <v>0</v>
      </c>
      <c r="G25">
        <f>PPCL_NG!S25</f>
        <v>45.25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22.22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33.82</v>
      </c>
      <c r="AB25" s="75">
        <f>-STOA!Q25</f>
        <v>0</v>
      </c>
      <c r="AC25">
        <f t="shared" si="0"/>
        <v>1.12521451567053</v>
      </c>
      <c r="AD25">
        <f t="shared" si="1"/>
        <v>126.7400713559806</v>
      </c>
      <c r="AE25">
        <f>'IDT-1'!E25</f>
        <v>0</v>
      </c>
      <c r="AF25" s="24"/>
      <c r="AG25">
        <f t="shared" si="2"/>
        <v>126.7400713559806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1.1421000000000001</v>
      </c>
      <c r="E26">
        <f>GT_NG!S26</f>
        <v>2.0840979453982551</v>
      </c>
      <c r="F26">
        <f>GT_Spot!S26</f>
        <v>0</v>
      </c>
      <c r="G26">
        <f>PPCL_NG!S26</f>
        <v>44.31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21.26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33.82</v>
      </c>
      <c r="AB26" s="75">
        <f>-STOA!Q26</f>
        <v>0</v>
      </c>
      <c r="AC26">
        <f t="shared" si="0"/>
        <v>1.1084945156705301</v>
      </c>
      <c r="AD26">
        <f t="shared" si="1"/>
        <v>124.8567913559806</v>
      </c>
      <c r="AE26">
        <f>'IDT-1'!E26</f>
        <v>0</v>
      </c>
      <c r="AF26" s="24"/>
      <c r="AG26">
        <f t="shared" si="2"/>
        <v>124.8567913559806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1.1421000000000001</v>
      </c>
      <c r="E27">
        <f>GT_NG!S27</f>
        <v>2.0840979453982551</v>
      </c>
      <c r="F27">
        <f>GT_Spot!S27</f>
        <v>0</v>
      </c>
      <c r="G27">
        <f>PPCL_NG!S27</f>
        <v>44.31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22.22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33.82</v>
      </c>
      <c r="AB27" s="75">
        <f>-STOA!Q27</f>
        <v>0</v>
      </c>
      <c r="AC27">
        <f t="shared" si="0"/>
        <v>1.1169425156705302</v>
      </c>
      <c r="AD27">
        <f t="shared" si="1"/>
        <v>125.80834335598061</v>
      </c>
      <c r="AE27">
        <f>'IDT-1'!E27</f>
        <v>0</v>
      </c>
      <c r="AF27" s="24"/>
      <c r="AG27">
        <f t="shared" si="2"/>
        <v>125.80834335598061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1.1421000000000001</v>
      </c>
      <c r="E28">
        <f>GT_NG!S28</f>
        <v>2.0840979453982551</v>
      </c>
      <c r="F28">
        <f>GT_Spot!S28</f>
        <v>0</v>
      </c>
      <c r="G28">
        <f>PPCL_NG!S28</f>
        <v>44.31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11.97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33.82</v>
      </c>
      <c r="AB28" s="75">
        <f>-STOA!Q28</f>
        <v>0</v>
      </c>
      <c r="AC28">
        <f t="shared" si="0"/>
        <v>1.0267425156705301</v>
      </c>
      <c r="AD28">
        <f t="shared" si="1"/>
        <v>115.64854335598061</v>
      </c>
      <c r="AE28">
        <f>'IDT-1'!E28</f>
        <v>0</v>
      </c>
      <c r="AF28" s="24"/>
      <c r="AG28">
        <f t="shared" si="2"/>
        <v>115.64854335598061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1.1421000000000001</v>
      </c>
      <c r="E29">
        <f>GT_NG!S29</f>
        <v>2.1444540978858964</v>
      </c>
      <c r="F29">
        <f>GT_Spot!S29</f>
        <v>0</v>
      </c>
      <c r="G29">
        <f>PPCL_NG!S29</f>
        <v>46.656989871621185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21.26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33.82</v>
      </c>
      <c r="AB29" s="75">
        <f>-STOA!Q29</f>
        <v>0</v>
      </c>
      <c r="AC29">
        <f t="shared" si="0"/>
        <v>1.1296791606826879</v>
      </c>
      <c r="AD29">
        <f t="shared" si="1"/>
        <v>127.2429527350773</v>
      </c>
      <c r="AE29">
        <f>'IDT-1'!E29</f>
        <v>0</v>
      </c>
      <c r="AF29" s="24"/>
      <c r="AG29">
        <f t="shared" si="2"/>
        <v>127.2429527350773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1.1421000000000001</v>
      </c>
      <c r="E30">
        <f>GT_NG!S30</f>
        <v>2.1444540978858964</v>
      </c>
      <c r="F30">
        <f>GT_Spot!S30</f>
        <v>0</v>
      </c>
      <c r="G30">
        <f>PPCL_NG!S30</f>
        <v>46.656989871621185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24.16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33.82</v>
      </c>
      <c r="AB30" s="75">
        <f>-STOA!Q30</f>
        <v>0</v>
      </c>
      <c r="AC30">
        <f t="shared" si="0"/>
        <v>1.1551991606826877</v>
      </c>
      <c r="AD30">
        <f t="shared" si="1"/>
        <v>130.11743273507727</v>
      </c>
      <c r="AE30">
        <f>'IDT-1'!E30</f>
        <v>0</v>
      </c>
      <c r="AF30" s="24"/>
      <c r="AG30">
        <f t="shared" si="2"/>
        <v>130.11743273507727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1.1421000000000001</v>
      </c>
      <c r="E31">
        <f>GT_NG!S31</f>
        <v>2.0842166232261801</v>
      </c>
      <c r="F31">
        <f>GT_Spot!S31</f>
        <v>0</v>
      </c>
      <c r="G31">
        <f>PPCL_NG!S31</f>
        <v>46.656989871621185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27.06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33.82</v>
      </c>
      <c r="AB31" s="75">
        <f>-STOA!Q31</f>
        <v>0</v>
      </c>
      <c r="AC31">
        <f t="shared" si="0"/>
        <v>1.1801890709056821</v>
      </c>
      <c r="AD31">
        <f t="shared" si="1"/>
        <v>132.93220535019458</v>
      </c>
      <c r="AE31">
        <f>'IDT-1'!E31</f>
        <v>0</v>
      </c>
      <c r="AF31" s="24"/>
      <c r="AG31">
        <f t="shared" si="2"/>
        <v>132.93220535019458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1.1421000000000001</v>
      </c>
      <c r="E32">
        <f>GT_NG!S32</f>
        <v>2.0842166232261801</v>
      </c>
      <c r="F32">
        <f>GT_Spot!S32</f>
        <v>0</v>
      </c>
      <c r="G32">
        <f>PPCL_NG!S32</f>
        <v>46.656989871621185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28.99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33.82</v>
      </c>
      <c r="AB32" s="75">
        <f>-STOA!Q32</f>
        <v>0</v>
      </c>
      <c r="AC32">
        <f t="shared" si="0"/>
        <v>1.1971730709056823</v>
      </c>
      <c r="AD32">
        <f t="shared" si="1"/>
        <v>134.84522135019458</v>
      </c>
      <c r="AE32">
        <f>'IDT-1'!E32</f>
        <v>0</v>
      </c>
      <c r="AF32" s="24"/>
      <c r="AG32">
        <f t="shared" si="2"/>
        <v>134.84522135019458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1.1421000000000001</v>
      </c>
      <c r="E33">
        <f>GT_NG!S33</f>
        <v>2.0842166232261801</v>
      </c>
      <c r="F33">
        <f>GT_Spot!S33</f>
        <v>0</v>
      </c>
      <c r="G33">
        <f>PPCL_NG!S33</f>
        <v>46.656989871621185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30.92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33.82</v>
      </c>
      <c r="AB33" s="75">
        <f>-STOA!Q33</f>
        <v>0</v>
      </c>
      <c r="AC33">
        <f t="shared" si="0"/>
        <v>1.2141570709056824</v>
      </c>
      <c r="AD33">
        <f t="shared" si="1"/>
        <v>136.75823735019458</v>
      </c>
      <c r="AE33">
        <f>'IDT-1'!E33</f>
        <v>0</v>
      </c>
      <c r="AF33" s="24"/>
      <c r="AG33">
        <f t="shared" si="2"/>
        <v>136.75823735019458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1.1421000000000001</v>
      </c>
      <c r="E34">
        <f>GT_NG!S34</f>
        <v>2.0842166232261801</v>
      </c>
      <c r="F34">
        <f>GT_Spot!S34</f>
        <v>0</v>
      </c>
      <c r="G34">
        <f>PPCL_NG!S34</f>
        <v>46.656989871621185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31.89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33.82</v>
      </c>
      <c r="AB34" s="75">
        <f>-STOA!Q34</f>
        <v>0</v>
      </c>
      <c r="AC34">
        <f t="shared" si="0"/>
        <v>1.2226930709056825</v>
      </c>
      <c r="AD34">
        <f t="shared" si="1"/>
        <v>137.71970135019458</v>
      </c>
      <c r="AE34">
        <f>'IDT-1'!E34</f>
        <v>0</v>
      </c>
      <c r="AF34" s="24"/>
      <c r="AG34">
        <f t="shared" si="2"/>
        <v>137.71970135019458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1.1421000000000001</v>
      </c>
      <c r="E35">
        <f>GT_NG!S35</f>
        <v>2.0842166232261801</v>
      </c>
      <c r="F35">
        <f>GT_Spot!S35</f>
        <v>0</v>
      </c>
      <c r="G35">
        <f>PPCL_NG!S35</f>
        <v>46.656989871621185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34.79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33.82</v>
      </c>
      <c r="AB35" s="75">
        <f>-STOA!Q35</f>
        <v>0</v>
      </c>
      <c r="AC35">
        <f t="shared" si="0"/>
        <v>1.2482130709056822</v>
      </c>
      <c r="AD35">
        <f t="shared" si="1"/>
        <v>140.59418135019456</v>
      </c>
      <c r="AE35">
        <f>'IDT-1'!E35</f>
        <v>0</v>
      </c>
      <c r="AF35" s="24"/>
      <c r="AG35">
        <f t="shared" si="2"/>
        <v>140.59418135019456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1.1421000000000001</v>
      </c>
      <c r="E36">
        <f>GT_NG!S36</f>
        <v>2.0842166232261801</v>
      </c>
      <c r="F36">
        <f>GT_Spot!S36</f>
        <v>0</v>
      </c>
      <c r="G36">
        <f>PPCL_NG!S36</f>
        <v>46.656989871621185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36.72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33.82</v>
      </c>
      <c r="AB36" s="75">
        <f>-STOA!Q36</f>
        <v>0</v>
      </c>
      <c r="AC36">
        <f t="shared" si="0"/>
        <v>1.2651970709056821</v>
      </c>
      <c r="AD36">
        <f t="shared" si="1"/>
        <v>142.50719735019456</v>
      </c>
      <c r="AE36">
        <f>'IDT-1'!E36</f>
        <v>0</v>
      </c>
      <c r="AF36" s="24"/>
      <c r="AG36">
        <f t="shared" si="2"/>
        <v>142.50719735019456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1.1421000000000001</v>
      </c>
      <c r="E37">
        <f>GT_NG!S37</f>
        <v>2.0842166232261801</v>
      </c>
      <c r="F37">
        <f>GT_Spot!S37</f>
        <v>0</v>
      </c>
      <c r="G37">
        <f>PPCL_NG!S37</f>
        <v>46.656989871621185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37.69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33.82</v>
      </c>
      <c r="AB37" s="75">
        <f>-STOA!Q37</f>
        <v>0</v>
      </c>
      <c r="AC37">
        <f t="shared" si="0"/>
        <v>1.2737330709056822</v>
      </c>
      <c r="AD37">
        <f t="shared" si="1"/>
        <v>143.46866135019457</v>
      </c>
      <c r="AE37">
        <f>'IDT-1'!E37</f>
        <v>0</v>
      </c>
      <c r="AF37" s="24"/>
      <c r="AG37">
        <f t="shared" si="2"/>
        <v>143.46866135019457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2.0842166232261801</v>
      </c>
      <c r="F38">
        <f>GT_Spot!S38</f>
        <v>0</v>
      </c>
      <c r="G38">
        <f>PPCL_NG!S38</f>
        <v>46.656989871621185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38.65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33.82</v>
      </c>
      <c r="AB38" s="75">
        <f>-STOA!Q38</f>
        <v>0</v>
      </c>
      <c r="AC38">
        <f t="shared" si="0"/>
        <v>1.2821810709056822</v>
      </c>
      <c r="AD38">
        <f t="shared" si="1"/>
        <v>144.42021335019456</v>
      </c>
      <c r="AE38">
        <f>'IDT-1'!E38</f>
        <v>0</v>
      </c>
      <c r="AF38" s="24"/>
      <c r="AG38">
        <f t="shared" si="2"/>
        <v>144.42021335019456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2.1463763793617656</v>
      </c>
      <c r="F39">
        <f>GT_Spot!S39</f>
        <v>0</v>
      </c>
      <c r="G39">
        <f>PPCL_NG!S39</f>
        <v>45.91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17.39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57.980000000000004</v>
      </c>
      <c r="AB39" s="75">
        <f>-STOA!Q39</f>
        <v>0</v>
      </c>
      <c r="AC39">
        <f t="shared" si="0"/>
        <v>1.3016745658894089</v>
      </c>
      <c r="AD39">
        <f t="shared" si="1"/>
        <v>146.61588973972522</v>
      </c>
      <c r="AE39">
        <f>'IDT-1'!E39</f>
        <v>0</v>
      </c>
      <c r="AF39" s="24"/>
      <c r="AG39">
        <f t="shared" si="2"/>
        <v>146.61588973972522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2.0843423799582466</v>
      </c>
      <c r="F40">
        <f>GT_Spot!S40</f>
        <v>0</v>
      </c>
      <c r="G40">
        <f>PPCL_NG!S40</f>
        <v>45.91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18.36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57.980000000000004</v>
      </c>
      <c r="AB40" s="75">
        <f>-STOA!Q40</f>
        <v>0</v>
      </c>
      <c r="AC40">
        <f t="shared" si="0"/>
        <v>1.3096646666946581</v>
      </c>
      <c r="AD40">
        <f t="shared" si="1"/>
        <v>147.51586563951648</v>
      </c>
      <c r="AE40">
        <f>'IDT-1'!E40</f>
        <v>0</v>
      </c>
      <c r="AF40" s="24"/>
      <c r="AG40">
        <f t="shared" si="2"/>
        <v>147.51586563951648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2.0843423799582466</v>
      </c>
      <c r="F41">
        <f>GT_Spot!S41</f>
        <v>0</v>
      </c>
      <c r="G41">
        <f>PPCL_NG!S41</f>
        <v>45.91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20.29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57.980000000000004</v>
      </c>
      <c r="AB41" s="75">
        <f>-STOA!Q41</f>
        <v>0</v>
      </c>
      <c r="AC41">
        <f t="shared" si="0"/>
        <v>1.3266486666946582</v>
      </c>
      <c r="AD41">
        <f t="shared" si="1"/>
        <v>149.42888163951648</v>
      </c>
      <c r="AE41">
        <f>'IDT-1'!E41</f>
        <v>0</v>
      </c>
      <c r="AF41" s="24"/>
      <c r="AG41">
        <f t="shared" si="2"/>
        <v>149.42888163951648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2.0843423799582466</v>
      </c>
      <c r="F42">
        <f>GT_Spot!S42</f>
        <v>0</v>
      </c>
      <c r="G42">
        <f>PPCL_NG!S42</f>
        <v>45.91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21.26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57.980000000000004</v>
      </c>
      <c r="AB42" s="75">
        <f>-STOA!Q42</f>
        <v>0</v>
      </c>
      <c r="AC42">
        <f t="shared" si="0"/>
        <v>1.3351846666946579</v>
      </c>
      <c r="AD42">
        <f t="shared" si="1"/>
        <v>150.39034563951645</v>
      </c>
      <c r="AE42">
        <f>'IDT-1'!E42</f>
        <v>0</v>
      </c>
      <c r="AF42" s="24"/>
      <c r="AG42">
        <f t="shared" si="2"/>
        <v>150.39034563951645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2.0843423799582466</v>
      </c>
      <c r="F43">
        <f>GT_Spot!S43</f>
        <v>0</v>
      </c>
      <c r="G43">
        <f>PPCL_NG!S43</f>
        <v>45.91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22.22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57.980000000000004</v>
      </c>
      <c r="AB43" s="75">
        <f>-STOA!Q43</f>
        <v>0</v>
      </c>
      <c r="AC43">
        <f t="shared" si="0"/>
        <v>1.3436326666946579</v>
      </c>
      <c r="AD43">
        <f t="shared" si="1"/>
        <v>151.34189763951647</v>
      </c>
      <c r="AE43">
        <f>'IDT-1'!E43</f>
        <v>0</v>
      </c>
      <c r="AF43" s="24"/>
      <c r="AG43">
        <f t="shared" si="2"/>
        <v>151.34189763951647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2.0843423799582466</v>
      </c>
      <c r="F44">
        <f>GT_Spot!S44</f>
        <v>0</v>
      </c>
      <c r="G44">
        <f>PPCL_NG!S44</f>
        <v>45.91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24.16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57.980000000000004</v>
      </c>
      <c r="AB44" s="75">
        <f>-STOA!Q44</f>
        <v>0</v>
      </c>
      <c r="AC44">
        <f t="shared" si="0"/>
        <v>1.3607046666946578</v>
      </c>
      <c r="AD44">
        <f t="shared" si="1"/>
        <v>153.26482563951646</v>
      </c>
      <c r="AE44">
        <f>'IDT-1'!E44</f>
        <v>0</v>
      </c>
      <c r="AF44" s="24"/>
      <c r="AG44">
        <f t="shared" si="2"/>
        <v>153.26482563951646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2.0843423799582466</v>
      </c>
      <c r="F45">
        <f>GT_Spot!S45</f>
        <v>0</v>
      </c>
      <c r="G45">
        <f>PPCL_NG!S45</f>
        <v>45.91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26.09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57.980000000000004</v>
      </c>
      <c r="AB45" s="75">
        <f>-STOA!Q45</f>
        <v>0</v>
      </c>
      <c r="AC45">
        <f t="shared" si="0"/>
        <v>1.3776886666946579</v>
      </c>
      <c r="AD45">
        <f t="shared" si="1"/>
        <v>155.17784163951646</v>
      </c>
      <c r="AE45">
        <f>'IDT-1'!E45</f>
        <v>0</v>
      </c>
      <c r="AF45" s="24"/>
      <c r="AG45">
        <f t="shared" si="2"/>
        <v>155.17784163951646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2.0843423799582466</v>
      </c>
      <c r="F46">
        <f>GT_Spot!S46</f>
        <v>0</v>
      </c>
      <c r="G46">
        <f>PPCL_NG!S46</f>
        <v>45.91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26.09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57.980000000000004</v>
      </c>
      <c r="AB46" s="75">
        <f>-STOA!Q46</f>
        <v>0</v>
      </c>
      <c r="AC46">
        <f t="shared" si="0"/>
        <v>1.3776886666946579</v>
      </c>
      <c r="AD46">
        <f t="shared" si="1"/>
        <v>155.17784163951646</v>
      </c>
      <c r="AE46">
        <f>'IDT-1'!E46</f>
        <v>0</v>
      </c>
      <c r="AF46" s="24"/>
      <c r="AG46">
        <f t="shared" si="2"/>
        <v>155.17784163951646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2.0843423799582466</v>
      </c>
      <c r="F47">
        <f>GT_Spot!S47</f>
        <v>0</v>
      </c>
      <c r="G47">
        <f>PPCL_NG!S47</f>
        <v>45.91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26.09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57.980000000000004</v>
      </c>
      <c r="AB47" s="75">
        <f>-STOA!Q47</f>
        <v>0</v>
      </c>
      <c r="AC47">
        <f t="shared" si="0"/>
        <v>1.3394166929436326</v>
      </c>
      <c r="AD47">
        <f t="shared" si="1"/>
        <v>150.8670256870146</v>
      </c>
      <c r="AE47">
        <f>'IDT-1'!E47</f>
        <v>0</v>
      </c>
      <c r="AF47" s="24"/>
      <c r="AG47">
        <f t="shared" si="2"/>
        <v>150.8670256870146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2.0843423799582466</v>
      </c>
      <c r="F48">
        <f>GT_Spot!S48</f>
        <v>0</v>
      </c>
      <c r="G48">
        <f>PPCL_NG!S48</f>
        <v>45.91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28.02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57.980000000000004</v>
      </c>
      <c r="AB48" s="75">
        <f>-STOA!Q48</f>
        <v>0</v>
      </c>
      <c r="AC48">
        <f t="shared" si="0"/>
        <v>1.3564006929436325</v>
      </c>
      <c r="AD48">
        <f t="shared" si="1"/>
        <v>152.7800416870146</v>
      </c>
      <c r="AE48">
        <f>'IDT-1'!E48</f>
        <v>0</v>
      </c>
      <c r="AF48" s="24"/>
      <c r="AG48">
        <f t="shared" si="2"/>
        <v>152.7800416870146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1.1421000000000001</v>
      </c>
      <c r="E49">
        <f>GT_NG!S49</f>
        <v>2.0843423799582466</v>
      </c>
      <c r="F49">
        <f>GT_Spot!S49</f>
        <v>0</v>
      </c>
      <c r="G49">
        <f>PPCL_NG!S49</f>
        <v>45.91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27.06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57.980000000000004</v>
      </c>
      <c r="AB49" s="75">
        <f>-STOA!Q49</f>
        <v>0</v>
      </c>
      <c r="AC49">
        <f t="shared" si="0"/>
        <v>1.3479526929436327</v>
      </c>
      <c r="AD49">
        <f t="shared" si="1"/>
        <v>151.82848968701461</v>
      </c>
      <c r="AE49">
        <f>'IDT-1'!E49</f>
        <v>0</v>
      </c>
      <c r="AF49" s="24"/>
      <c r="AG49">
        <f t="shared" si="2"/>
        <v>151.82848968701461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1.1421000000000001</v>
      </c>
      <c r="E50">
        <f>GT_NG!S50</f>
        <v>2.0844758684291422</v>
      </c>
      <c r="F50">
        <f>GT_Spot!S50</f>
        <v>0</v>
      </c>
      <c r="G50">
        <f>PPCL_NG!S50</f>
        <v>45.91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27.06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57.980000000000004</v>
      </c>
      <c r="AB50" s="75">
        <f>-STOA!Q50</f>
        <v>0</v>
      </c>
      <c r="AC50">
        <f t="shared" si="0"/>
        <v>1.3479538676421767</v>
      </c>
      <c r="AD50">
        <f t="shared" si="1"/>
        <v>151.82862200078696</v>
      </c>
      <c r="AE50">
        <f>'IDT-1'!E50</f>
        <v>0</v>
      </c>
      <c r="AF50" s="24"/>
      <c r="AG50">
        <f t="shared" si="2"/>
        <v>151.82862200078696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1.1421000000000001</v>
      </c>
      <c r="E51">
        <f>GT_NG!S51</f>
        <v>2.0844758684291422</v>
      </c>
      <c r="F51">
        <f>GT_Spot!S51</f>
        <v>0</v>
      </c>
      <c r="G51">
        <f>PPCL_NG!S51</f>
        <v>45.309869281045749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26.09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57.980000000000004</v>
      </c>
      <c r="AB51" s="75">
        <f>-STOA!Q51</f>
        <v>0</v>
      </c>
      <c r="AC51">
        <f t="shared" si="0"/>
        <v>1.3341367173153791</v>
      </c>
      <c r="AD51">
        <f t="shared" si="1"/>
        <v>150.27230843215952</v>
      </c>
      <c r="AE51">
        <f>'IDT-1'!E51</f>
        <v>0</v>
      </c>
      <c r="AF51" s="24"/>
      <c r="AG51">
        <f t="shared" si="2"/>
        <v>150.27230843215952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1.1421000000000001</v>
      </c>
      <c r="E52">
        <f>GT_NG!S52</f>
        <v>2.0844758684291422</v>
      </c>
      <c r="F52">
        <f>GT_Spot!S52</f>
        <v>0</v>
      </c>
      <c r="G52">
        <f>PPCL_NG!S52</f>
        <v>45.309869281045749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27.06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57.980000000000004</v>
      </c>
      <c r="AB52" s="75">
        <f>-STOA!Q52</f>
        <v>0</v>
      </c>
      <c r="AC52">
        <f t="shared" si="0"/>
        <v>1.3426727173153794</v>
      </c>
      <c r="AD52">
        <f t="shared" si="1"/>
        <v>151.23377243215955</v>
      </c>
      <c r="AE52">
        <f>'IDT-1'!E52</f>
        <v>0</v>
      </c>
      <c r="AF52" s="24"/>
      <c r="AG52">
        <f t="shared" si="2"/>
        <v>151.23377243215955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2.0844758684291422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27.06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57.980000000000004</v>
      </c>
      <c r="AB53" s="75">
        <f>-STOA!Q53</f>
        <v>0</v>
      </c>
      <c r="AC53">
        <f t="shared" si="0"/>
        <v>1.3418695476421767</v>
      </c>
      <c r="AD53">
        <f t="shared" si="1"/>
        <v>151.14330632078699</v>
      </c>
      <c r="AE53">
        <f>'IDT-1'!E53</f>
        <v>0</v>
      </c>
      <c r="AF53" s="24"/>
      <c r="AG53">
        <f t="shared" si="2"/>
        <v>151.14330632078699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2.0844758684291422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26.09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57.980000000000004</v>
      </c>
      <c r="AB54" s="75">
        <f>-STOA!Q54</f>
        <v>0</v>
      </c>
      <c r="AC54">
        <f t="shared" si="0"/>
        <v>1.3333335476421766</v>
      </c>
      <c r="AD54">
        <f t="shared" si="1"/>
        <v>150.18184232078696</v>
      </c>
      <c r="AE54">
        <f>'IDT-1'!E54</f>
        <v>0</v>
      </c>
      <c r="AF54" s="24"/>
      <c r="AG54">
        <f t="shared" si="2"/>
        <v>150.18184232078696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2.0844758684291422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23.19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57.980000000000004</v>
      </c>
      <c r="AB55" s="75">
        <f>-STOA!Q55</f>
        <v>0</v>
      </c>
      <c r="AC55">
        <f t="shared" si="0"/>
        <v>1.3078135476421766</v>
      </c>
      <c r="AD55">
        <f t="shared" si="1"/>
        <v>147.30736232078698</v>
      </c>
      <c r="AE55">
        <f>'IDT-1'!E55</f>
        <v>0</v>
      </c>
      <c r="AF55" s="24"/>
      <c r="AG55">
        <f t="shared" si="2"/>
        <v>147.30736232078698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2.0844758684291422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27.06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57.980000000000004</v>
      </c>
      <c r="AB56" s="75">
        <f>-STOA!Q56</f>
        <v>0</v>
      </c>
      <c r="AC56">
        <f t="shared" si="0"/>
        <v>1.3418695476421767</v>
      </c>
      <c r="AD56">
        <f t="shared" si="1"/>
        <v>151.14330632078699</v>
      </c>
      <c r="AE56">
        <f>'IDT-1'!E56</f>
        <v>0</v>
      </c>
      <c r="AF56" s="24"/>
      <c r="AG56">
        <f t="shared" si="2"/>
        <v>151.14330632078699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2.0844758684291422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19.08864549600159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27.06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57.980000000000004</v>
      </c>
      <c r="AB57" s="75">
        <f>-STOA!Q57</f>
        <v>0</v>
      </c>
      <c r="AC57">
        <f t="shared" si="0"/>
        <v>1.3426496280069904</v>
      </c>
      <c r="AD57">
        <f t="shared" si="1"/>
        <v>151.23117173642373</v>
      </c>
      <c r="AE57">
        <f>'IDT-1'!E57</f>
        <v>0</v>
      </c>
      <c r="AF57" s="24"/>
      <c r="AG57">
        <f t="shared" si="2"/>
        <v>151.23117173642373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2.0844758684291422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19.08864549600159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28.02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57.980000000000004</v>
      </c>
      <c r="AB58" s="75">
        <f>-STOA!Q58</f>
        <v>0</v>
      </c>
      <c r="AC58">
        <f t="shared" si="0"/>
        <v>1.3510976280069906</v>
      </c>
      <c r="AD58">
        <f t="shared" si="1"/>
        <v>152.18272373642375</v>
      </c>
      <c r="AE58">
        <f>'IDT-1'!E58</f>
        <v>0</v>
      </c>
      <c r="AF58" s="24"/>
      <c r="AG58">
        <f t="shared" si="2"/>
        <v>152.18272373642375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2.0846178242943227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2.0599086433988205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29.96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57.980000000000004</v>
      </c>
      <c r="AB59" s="75">
        <f>-STOA!Q59</f>
        <v>0</v>
      </c>
      <c r="AC59">
        <f t="shared" si="0"/>
        <v>1.3855179929156998</v>
      </c>
      <c r="AD59">
        <f t="shared" si="1"/>
        <v>156.05970847477744</v>
      </c>
      <c r="AE59">
        <f>'IDT-1'!E59</f>
        <v>0</v>
      </c>
      <c r="AF59" s="24"/>
      <c r="AG59">
        <f t="shared" si="2"/>
        <v>156.05970847477744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2.0846178242943227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2.0599086433988205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26.09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57.980000000000004</v>
      </c>
      <c r="AB60" s="75">
        <f>-STOA!Q60</f>
        <v>0</v>
      </c>
      <c r="AC60">
        <f t="shared" si="0"/>
        <v>1.3514619929156997</v>
      </c>
      <c r="AD60">
        <f t="shared" si="1"/>
        <v>152.22376447477745</v>
      </c>
      <c r="AE60">
        <f>'IDT-1'!E60</f>
        <v>0</v>
      </c>
      <c r="AF60" s="24"/>
      <c r="AG60">
        <f t="shared" si="2"/>
        <v>152.22376447477745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2.0846178242943227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2.0599086433988205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25.12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57.980000000000004</v>
      </c>
      <c r="AB61" s="75">
        <f>-STOA!Q61</f>
        <v>0</v>
      </c>
      <c r="AC61">
        <f t="shared" si="0"/>
        <v>1.3429259929157</v>
      </c>
      <c r="AD61">
        <f t="shared" si="1"/>
        <v>151.26230047477748</v>
      </c>
      <c r="AE61">
        <f>'IDT-1'!E61</f>
        <v>0</v>
      </c>
      <c r="AF61" s="24"/>
      <c r="AG61">
        <f t="shared" si="2"/>
        <v>151.26230047477748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2.0846178242943227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2.0599086433988205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27.06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57.980000000000004</v>
      </c>
      <c r="AB62" s="75">
        <f>-STOA!Q62</f>
        <v>0</v>
      </c>
      <c r="AC62">
        <f t="shared" si="0"/>
        <v>1.3599979929157</v>
      </c>
      <c r="AD62">
        <f t="shared" si="1"/>
        <v>153.18522847477746</v>
      </c>
      <c r="AE62">
        <f>'IDT-1'!E62</f>
        <v>0</v>
      </c>
      <c r="AF62" s="24"/>
      <c r="AG62">
        <f t="shared" si="2"/>
        <v>153.18522847477746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2.0846178242943227</v>
      </c>
      <c r="F63">
        <f>GT_Spot!S63</f>
        <v>0</v>
      </c>
      <c r="G63">
        <f>PPCL_NG!S63</f>
        <v>44.31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28.02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57.980000000000004</v>
      </c>
      <c r="AB63" s="75">
        <f>-STOA!Q63</f>
        <v>0</v>
      </c>
      <c r="AC63">
        <f t="shared" si="0"/>
        <v>1.3427507968537902</v>
      </c>
      <c r="AD63">
        <f t="shared" si="1"/>
        <v>151.24256702744054</v>
      </c>
      <c r="AE63">
        <f>'IDT-1'!E63</f>
        <v>0</v>
      </c>
      <c r="AF63" s="24"/>
      <c r="AG63">
        <f t="shared" si="2"/>
        <v>151.24256702744054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2.0846178242943227</v>
      </c>
      <c r="F64">
        <f>GT_Spot!S64</f>
        <v>0</v>
      </c>
      <c r="G64">
        <f>PPCL_NG!S64</f>
        <v>44.31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26.09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57.980000000000004</v>
      </c>
      <c r="AB64" s="75">
        <f>-STOA!Q64</f>
        <v>0</v>
      </c>
      <c r="AC64">
        <f t="shared" si="0"/>
        <v>1.3257667968537903</v>
      </c>
      <c r="AD64">
        <f t="shared" si="1"/>
        <v>149.32955102744054</v>
      </c>
      <c r="AE64">
        <f>'IDT-1'!E64</f>
        <v>0</v>
      </c>
      <c r="AF64" s="24"/>
      <c r="AG64">
        <f t="shared" si="2"/>
        <v>149.32955102744054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2.0846178242943227</v>
      </c>
      <c r="F65">
        <f>GT_Spot!S65</f>
        <v>0</v>
      </c>
      <c r="G65">
        <f>PPCL_NG!S65</f>
        <v>44.31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27.06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57.980000000000004</v>
      </c>
      <c r="AB65" s="75">
        <f>-STOA!Q65</f>
        <v>0</v>
      </c>
      <c r="AC65">
        <f t="shared" si="0"/>
        <v>1.3343027968537899</v>
      </c>
      <c r="AD65">
        <f t="shared" si="1"/>
        <v>150.29101502744052</v>
      </c>
      <c r="AE65">
        <f>'IDT-1'!E65</f>
        <v>0</v>
      </c>
      <c r="AF65" s="24"/>
      <c r="AG65">
        <f t="shared" si="2"/>
        <v>150.29101502744052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2.0846178242943227</v>
      </c>
      <c r="F66">
        <f>GT_Spot!S66</f>
        <v>0</v>
      </c>
      <c r="G66">
        <f>PPCL_NG!S66</f>
        <v>44.31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27.06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57.980000000000004</v>
      </c>
      <c r="AB66" s="75">
        <f>-STOA!Q66</f>
        <v>0</v>
      </c>
      <c r="AC66">
        <f t="shared" si="0"/>
        <v>1.3343027968537899</v>
      </c>
      <c r="AD66">
        <f t="shared" si="1"/>
        <v>150.29101502744052</v>
      </c>
      <c r="AE66">
        <f>'IDT-1'!E66</f>
        <v>0</v>
      </c>
      <c r="AF66" s="24"/>
      <c r="AG66">
        <f t="shared" si="2"/>
        <v>150.29101502744052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2.0846178242943227</v>
      </c>
      <c r="F67">
        <f>GT_Spot!S67</f>
        <v>0</v>
      </c>
      <c r="G67">
        <f>PPCL_NG!S67</f>
        <v>44.31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27.06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57.980000000000004</v>
      </c>
      <c r="AB67" s="75">
        <f>-STOA!Q67</f>
        <v>0</v>
      </c>
      <c r="AC67">
        <f t="shared" si="0"/>
        <v>1.3343027968537899</v>
      </c>
      <c r="AD67">
        <f t="shared" si="1"/>
        <v>150.29101502744052</v>
      </c>
      <c r="AE67">
        <f>'IDT-1'!E67</f>
        <v>0</v>
      </c>
      <c r="AF67" s="24"/>
      <c r="AG67">
        <f t="shared" si="2"/>
        <v>150.29101502744052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2.0846178242943227</v>
      </c>
      <c r="F68">
        <f>GT_Spot!S68</f>
        <v>0</v>
      </c>
      <c r="G68">
        <f>PPCL_NG!S68</f>
        <v>44.31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26.09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57.980000000000004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1.3257667968537903</v>
      </c>
      <c r="AD68">
        <f t="shared" ref="AD68:AD98" si="4">SUM(B68:AB68,AI68:AR68)-AC68</f>
        <v>149.32955102744054</v>
      </c>
      <c r="AE68">
        <f>'IDT-1'!E68</f>
        <v>0</v>
      </c>
      <c r="AF68" s="24"/>
      <c r="AG68">
        <f t="shared" ref="AG68:AG98" si="5">SUM(AD68:AF68)+AT68</f>
        <v>149.32955102744054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2.0846178242943227</v>
      </c>
      <c r="F69">
        <f>GT_Spot!S69</f>
        <v>0</v>
      </c>
      <c r="G69">
        <f>PPCL_NG!S69</f>
        <v>44.31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26.09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57.980000000000004</v>
      </c>
      <c r="AB69" s="75">
        <f>-STOA!Q69</f>
        <v>0</v>
      </c>
      <c r="AC69">
        <f t="shared" si="3"/>
        <v>1.3257667968537903</v>
      </c>
      <c r="AD69">
        <f t="shared" si="4"/>
        <v>149.32955102744054</v>
      </c>
      <c r="AE69">
        <f>'IDT-1'!E69</f>
        <v>0</v>
      </c>
      <c r="AF69" s="24"/>
      <c r="AG69">
        <f t="shared" si="5"/>
        <v>149.32955102744054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2.0846178242943227</v>
      </c>
      <c r="F70">
        <f>GT_Spot!S70</f>
        <v>0</v>
      </c>
      <c r="G70">
        <f>PPCL_NG!S70</f>
        <v>44.28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25.12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57.980000000000004</v>
      </c>
      <c r="AB70" s="75">
        <f>-STOA!Q70</f>
        <v>0</v>
      </c>
      <c r="AC70">
        <f t="shared" si="3"/>
        <v>1.3169667968537904</v>
      </c>
      <c r="AD70">
        <f t="shared" si="4"/>
        <v>148.33835102744055</v>
      </c>
      <c r="AE70">
        <f>'IDT-1'!E70</f>
        <v>0</v>
      </c>
      <c r="AF70" s="24"/>
      <c r="AG70">
        <f t="shared" si="5"/>
        <v>148.33835102744055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2.0846178242943227</v>
      </c>
      <c r="F71">
        <f>GT_Spot!S71</f>
        <v>0</v>
      </c>
      <c r="G71">
        <f>PPCL_NG!S71</f>
        <v>44.28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48.32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33.82</v>
      </c>
      <c r="AB71" s="75">
        <f>-STOA!Q71</f>
        <v>0</v>
      </c>
      <c r="AC71">
        <f t="shared" si="3"/>
        <v>1.3085187968537899</v>
      </c>
      <c r="AD71">
        <f t="shared" si="4"/>
        <v>147.3867990274405</v>
      </c>
      <c r="AE71">
        <f>'IDT-1'!E71</f>
        <v>0</v>
      </c>
      <c r="AF71" s="24"/>
      <c r="AG71">
        <f t="shared" si="5"/>
        <v>147.3867990274405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2.0846178242943227</v>
      </c>
      <c r="F72">
        <f>GT_Spot!S72</f>
        <v>0</v>
      </c>
      <c r="G72">
        <f>PPCL_NG!S72</f>
        <v>43.77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49.28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33.82</v>
      </c>
      <c r="AB72" s="75">
        <f>-STOA!Q72</f>
        <v>0</v>
      </c>
      <c r="AC72">
        <f t="shared" si="3"/>
        <v>1.3124787968537901</v>
      </c>
      <c r="AD72">
        <f t="shared" si="4"/>
        <v>147.83283902744054</v>
      </c>
      <c r="AE72">
        <f>'IDT-1'!E72</f>
        <v>0</v>
      </c>
      <c r="AF72" s="24"/>
      <c r="AG72">
        <f t="shared" si="5"/>
        <v>147.83283902744054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2.0846178242943227</v>
      </c>
      <c r="F73">
        <f>GT_Spot!S73</f>
        <v>0</v>
      </c>
      <c r="G73">
        <f>PPCL_NG!S73</f>
        <v>43.77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48.32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33.82</v>
      </c>
      <c r="AB73" s="75">
        <f>-STOA!Q73</f>
        <v>0</v>
      </c>
      <c r="AC73">
        <f t="shared" si="3"/>
        <v>1.3040307968537901</v>
      </c>
      <c r="AD73">
        <f t="shared" si="4"/>
        <v>146.88128702744052</v>
      </c>
      <c r="AE73">
        <f>'IDT-1'!E73</f>
        <v>0</v>
      </c>
      <c r="AF73" s="24"/>
      <c r="AG73">
        <f t="shared" si="5"/>
        <v>146.88128702744052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2.0846178242943227</v>
      </c>
      <c r="F74">
        <f>GT_Spot!S74</f>
        <v>0</v>
      </c>
      <c r="G74">
        <f>PPCL_NG!S74</f>
        <v>43.77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50.25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33.82</v>
      </c>
      <c r="AB74" s="75">
        <f>-STOA!Q74</f>
        <v>0</v>
      </c>
      <c r="AC74">
        <f t="shared" si="3"/>
        <v>1.3210147968537902</v>
      </c>
      <c r="AD74">
        <f t="shared" si="4"/>
        <v>148.79430302744052</v>
      </c>
      <c r="AE74">
        <f>'IDT-1'!E74</f>
        <v>0</v>
      </c>
      <c r="AF74" s="24"/>
      <c r="AG74">
        <f t="shared" si="5"/>
        <v>148.79430302744052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2.0844758684291422</v>
      </c>
      <c r="F75">
        <f>GT_Spot!S75</f>
        <v>0</v>
      </c>
      <c r="G75">
        <f>PPCL_NG!S75</f>
        <v>45.212974537798537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53.15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33.82</v>
      </c>
      <c r="AB75" s="75">
        <f>-STOA!Q75</f>
        <v>0</v>
      </c>
      <c r="AC75">
        <f t="shared" si="3"/>
        <v>1.3592317235748037</v>
      </c>
      <c r="AD75">
        <f t="shared" si="4"/>
        <v>153.09891868265288</v>
      </c>
      <c r="AE75">
        <f>'IDT-1'!E75</f>
        <v>0</v>
      </c>
      <c r="AF75" s="24"/>
      <c r="AG75">
        <f t="shared" si="5"/>
        <v>153.09891868265288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2.0844758684291422</v>
      </c>
      <c r="F76">
        <f>GT_Spot!S76</f>
        <v>0</v>
      </c>
      <c r="G76">
        <f>PPCL_NG!S76</f>
        <v>45.212974537798537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58.94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33.82</v>
      </c>
      <c r="AB76" s="75">
        <f>-STOA!Q76</f>
        <v>0</v>
      </c>
      <c r="AC76">
        <f t="shared" si="3"/>
        <v>1.4101837235748036</v>
      </c>
      <c r="AD76">
        <f t="shared" si="4"/>
        <v>158.83796668265285</v>
      </c>
      <c r="AE76">
        <f>'IDT-1'!E76</f>
        <v>0</v>
      </c>
      <c r="AF76" s="24"/>
      <c r="AG76">
        <f t="shared" si="5"/>
        <v>158.83796668265285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2.0844758684291422</v>
      </c>
      <c r="F77">
        <f>GT_Spot!S77</f>
        <v>0</v>
      </c>
      <c r="G77">
        <f>PPCL_NG!S77</f>
        <v>45.212974537798537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58.94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33.82</v>
      </c>
      <c r="AB77" s="75">
        <f>-STOA!Q77</f>
        <v>0</v>
      </c>
      <c r="AC77">
        <f t="shared" si="3"/>
        <v>1.4101837235748036</v>
      </c>
      <c r="AD77">
        <f t="shared" si="4"/>
        <v>158.83796668265285</v>
      </c>
      <c r="AE77">
        <f>'IDT-1'!E77</f>
        <v>0</v>
      </c>
      <c r="AF77" s="24"/>
      <c r="AG77">
        <f t="shared" si="5"/>
        <v>158.83796668265285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2.0844758684291422</v>
      </c>
      <c r="F78">
        <f>GT_Spot!S78</f>
        <v>0</v>
      </c>
      <c r="G78">
        <f>PPCL_NG!S78</f>
        <v>44.320613198236721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59.91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33.82</v>
      </c>
      <c r="AB78" s="75">
        <f>-STOA!Q78</f>
        <v>0</v>
      </c>
      <c r="AC78">
        <f t="shared" si="3"/>
        <v>1.4108669437866597</v>
      </c>
      <c r="AD78">
        <f t="shared" si="4"/>
        <v>158.9149221228792</v>
      </c>
      <c r="AE78">
        <f>'IDT-1'!E78</f>
        <v>0</v>
      </c>
      <c r="AF78" s="24"/>
      <c r="AG78">
        <f t="shared" si="5"/>
        <v>158.9149221228792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2.0844758684291422</v>
      </c>
      <c r="F79">
        <f>GT_Spot!S79</f>
        <v>0</v>
      </c>
      <c r="G79">
        <f>PPCL_NG!S79</f>
        <v>43.77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59.91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33.82</v>
      </c>
      <c r="AB79" s="75">
        <f>-STOA!Q79</f>
        <v>0</v>
      </c>
      <c r="AC79">
        <f t="shared" si="3"/>
        <v>1.4060215476421765</v>
      </c>
      <c r="AD79">
        <f t="shared" si="4"/>
        <v>158.36915432078695</v>
      </c>
      <c r="AE79">
        <f>'IDT-1'!E79</f>
        <v>0</v>
      </c>
      <c r="AF79" s="24"/>
      <c r="AG79">
        <f t="shared" si="5"/>
        <v>158.36915432078695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2.0843423799582466</v>
      </c>
      <c r="F80">
        <f>GT_Spot!S80</f>
        <v>0</v>
      </c>
      <c r="G80">
        <f>PPCL_NG!S80</f>
        <v>43.77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60.88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33.82</v>
      </c>
      <c r="AB80" s="75">
        <f>-STOA!Q80</f>
        <v>0</v>
      </c>
      <c r="AC80">
        <f t="shared" si="3"/>
        <v>1.4145563729436328</v>
      </c>
      <c r="AD80">
        <f t="shared" si="4"/>
        <v>159.33048600701463</v>
      </c>
      <c r="AE80">
        <f>'IDT-1'!E80</f>
        <v>0</v>
      </c>
      <c r="AF80" s="24"/>
      <c r="AG80">
        <f t="shared" si="5"/>
        <v>159.33048600701463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2.0843423799582466</v>
      </c>
      <c r="F81">
        <f>GT_Spot!S81</f>
        <v>0</v>
      </c>
      <c r="G81">
        <f>PPCL_NG!S81</f>
        <v>43.77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59.91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33.82</v>
      </c>
      <c r="AB81" s="75">
        <f>-STOA!Q81</f>
        <v>0</v>
      </c>
      <c r="AC81">
        <f t="shared" si="3"/>
        <v>1.4060203729436327</v>
      </c>
      <c r="AD81">
        <f t="shared" si="4"/>
        <v>158.36902200701462</v>
      </c>
      <c r="AE81">
        <f>'IDT-1'!E81</f>
        <v>0</v>
      </c>
      <c r="AF81" s="24"/>
      <c r="AG81">
        <f t="shared" si="5"/>
        <v>158.36902200701462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1.1421000000000001</v>
      </c>
      <c r="E82">
        <f>GT_NG!S82</f>
        <v>2.0843423799582466</v>
      </c>
      <c r="F82">
        <f>GT_Spot!S82</f>
        <v>0</v>
      </c>
      <c r="G82">
        <f>PPCL_NG!S82</f>
        <v>39.732666621920927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58.94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33.82</v>
      </c>
      <c r="AB82" s="75">
        <f>-STOA!Q82</f>
        <v>0</v>
      </c>
      <c r="AC82">
        <f t="shared" si="3"/>
        <v>1.3615281592165367</v>
      </c>
      <c r="AD82">
        <f t="shared" si="4"/>
        <v>153.35758084266263</v>
      </c>
      <c r="AE82">
        <f>'IDT-1'!E82</f>
        <v>0</v>
      </c>
      <c r="AF82" s="24"/>
      <c r="AG82">
        <f t="shared" si="5"/>
        <v>153.35758084266263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1.1421000000000001</v>
      </c>
      <c r="E83">
        <f>GT_NG!S83</f>
        <v>2.0843423799582466</v>
      </c>
      <c r="F83">
        <f>GT_Spot!S83</f>
        <v>0</v>
      </c>
      <c r="G83">
        <f>PPCL_NG!S83</f>
        <v>39.732666621920927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57.98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33.82</v>
      </c>
      <c r="AB83" s="75">
        <f>-STOA!Q83</f>
        <v>0</v>
      </c>
      <c r="AC83">
        <f t="shared" si="3"/>
        <v>1.3530801592165367</v>
      </c>
      <c r="AD83">
        <f t="shared" si="4"/>
        <v>152.40602884266261</v>
      </c>
      <c r="AE83">
        <f>'IDT-1'!E83</f>
        <v>0</v>
      </c>
      <c r="AF83" s="24"/>
      <c r="AG83">
        <f t="shared" si="5"/>
        <v>152.40602884266261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1.1421000000000001</v>
      </c>
      <c r="E84">
        <f>GT_NG!S84</f>
        <v>2.0843423799582466</v>
      </c>
      <c r="F84">
        <f>GT_Spot!S84</f>
        <v>0</v>
      </c>
      <c r="G84">
        <f>PPCL_NG!S84</f>
        <v>39.732666621920927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56.05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33.82</v>
      </c>
      <c r="AB84" s="75">
        <f>-STOA!Q84</f>
        <v>0</v>
      </c>
      <c r="AC84">
        <f t="shared" si="3"/>
        <v>1.3360961592165368</v>
      </c>
      <c r="AD84">
        <f t="shared" si="4"/>
        <v>150.49301284266264</v>
      </c>
      <c r="AE84">
        <f>'IDT-1'!E84</f>
        <v>0</v>
      </c>
      <c r="AF84" s="24"/>
      <c r="AG84">
        <f t="shared" si="5"/>
        <v>150.49301284266264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1.1421000000000001</v>
      </c>
      <c r="E85">
        <f>GT_NG!S85</f>
        <v>2.0843423799582466</v>
      </c>
      <c r="F85">
        <f>GT_Spot!S85</f>
        <v>0</v>
      </c>
      <c r="G85">
        <f>PPCL_NG!S85</f>
        <v>39.732666621920927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54.11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33.82</v>
      </c>
      <c r="AB85" s="75">
        <f>-STOA!Q85</f>
        <v>0</v>
      </c>
      <c r="AC85">
        <f t="shared" si="3"/>
        <v>1.3190241592165368</v>
      </c>
      <c r="AD85">
        <f t="shared" si="4"/>
        <v>148.57008484266265</v>
      </c>
      <c r="AE85">
        <f>'IDT-1'!E85</f>
        <v>0</v>
      </c>
      <c r="AF85" s="24"/>
      <c r="AG85">
        <f t="shared" si="5"/>
        <v>148.57008484266265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1.1421000000000001</v>
      </c>
      <c r="E86">
        <f>GT_NG!S86</f>
        <v>2.0843423799582466</v>
      </c>
      <c r="F86">
        <f>GT_Spot!S86</f>
        <v>0</v>
      </c>
      <c r="G86">
        <f>PPCL_NG!S86</f>
        <v>41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54.11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33.82</v>
      </c>
      <c r="AB86" s="75">
        <f>-STOA!Q86</f>
        <v>0</v>
      </c>
      <c r="AC86">
        <f t="shared" si="3"/>
        <v>1.3301766929436325</v>
      </c>
      <c r="AD86">
        <f t="shared" si="4"/>
        <v>149.8262656870146</v>
      </c>
      <c r="AE86">
        <f>'IDT-1'!E86</f>
        <v>0</v>
      </c>
      <c r="AF86" s="24"/>
      <c r="AG86">
        <f t="shared" si="5"/>
        <v>149.8262656870146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1.1421000000000001</v>
      </c>
      <c r="E87">
        <f>GT_NG!S87</f>
        <v>2.0843423799582466</v>
      </c>
      <c r="F87">
        <f>GT_Spot!S87</f>
        <v>0</v>
      </c>
      <c r="G87">
        <f>PPCL_NG!S87</f>
        <v>42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53.15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33.82</v>
      </c>
      <c r="AB87" s="75">
        <f>-STOA!Q87</f>
        <v>0</v>
      </c>
      <c r="AC87">
        <f t="shared" si="3"/>
        <v>1.3305286929436324</v>
      </c>
      <c r="AD87">
        <f t="shared" si="4"/>
        <v>149.8659136870146</v>
      </c>
      <c r="AE87">
        <f>'IDT-1'!E87</f>
        <v>0</v>
      </c>
      <c r="AF87" s="24"/>
      <c r="AG87">
        <f t="shared" si="5"/>
        <v>149.8659136870146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1.1421000000000001</v>
      </c>
      <c r="E88">
        <f>GT_NG!S88</f>
        <v>2.0843423799582466</v>
      </c>
      <c r="F88">
        <f>GT_Spot!S88</f>
        <v>0</v>
      </c>
      <c r="G88">
        <f>PPCL_NG!S88</f>
        <v>42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51.21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33.82</v>
      </c>
      <c r="AB88" s="75">
        <f>-STOA!Q88</f>
        <v>0</v>
      </c>
      <c r="AC88">
        <f t="shared" si="3"/>
        <v>1.3134566929436324</v>
      </c>
      <c r="AD88">
        <f t="shared" si="4"/>
        <v>147.94298568701458</v>
      </c>
      <c r="AE88">
        <f>'IDT-1'!E88</f>
        <v>0</v>
      </c>
      <c r="AF88" s="24"/>
      <c r="AG88">
        <f t="shared" si="5"/>
        <v>147.94298568701458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1.1421000000000001</v>
      </c>
      <c r="E89">
        <f>GT_NG!S89</f>
        <v>1.6790005948839977</v>
      </c>
      <c r="F89">
        <f>GT_Spot!S89</f>
        <v>0</v>
      </c>
      <c r="G89">
        <f>PPCL_NG!S89</f>
        <v>31.13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51.21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33.82</v>
      </c>
      <c r="AB89" s="75">
        <f>-STOA!Q89</f>
        <v>0</v>
      </c>
      <c r="AC89">
        <f t="shared" si="3"/>
        <v>1.2142336852349793</v>
      </c>
      <c r="AD89">
        <f t="shared" si="4"/>
        <v>136.76686690964902</v>
      </c>
      <c r="AE89">
        <f>'IDT-1'!E89</f>
        <v>0</v>
      </c>
      <c r="AF89" s="24"/>
      <c r="AG89">
        <f t="shared" si="5"/>
        <v>136.76686690964902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1.1421000000000001</v>
      </c>
      <c r="E90">
        <f>GT_NG!S90</f>
        <v>1.6790005948839977</v>
      </c>
      <c r="F90">
        <f>GT_Spot!S90</f>
        <v>0</v>
      </c>
      <c r="G90">
        <f>PPCL_NG!S90</f>
        <v>31.3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49.28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33.82</v>
      </c>
      <c r="AB90" s="75">
        <f>-STOA!Q90</f>
        <v>0</v>
      </c>
      <c r="AC90">
        <f t="shared" si="3"/>
        <v>1.1987456852349794</v>
      </c>
      <c r="AD90">
        <f t="shared" si="4"/>
        <v>135.02235490964904</v>
      </c>
      <c r="AE90">
        <f>'IDT-1'!E90</f>
        <v>0</v>
      </c>
      <c r="AF90" s="24"/>
      <c r="AG90">
        <f t="shared" si="5"/>
        <v>135.02235490964904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1.1421000000000001</v>
      </c>
      <c r="E91">
        <f>GT_NG!S91</f>
        <v>1.6790005948839977</v>
      </c>
      <c r="F91">
        <f>GT_Spot!S91</f>
        <v>0</v>
      </c>
      <c r="G91">
        <f>PPCL_NG!S91</f>
        <v>31.66791658443524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49.28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33.82</v>
      </c>
      <c r="AB91" s="75">
        <f>-STOA!Q91</f>
        <v>0</v>
      </c>
      <c r="AC91">
        <f t="shared" si="3"/>
        <v>1.2019833511780094</v>
      </c>
      <c r="AD91">
        <f t="shared" si="4"/>
        <v>135.38703382814123</v>
      </c>
      <c r="AE91">
        <f>'IDT-1'!E91</f>
        <v>0</v>
      </c>
      <c r="AF91" s="24"/>
      <c r="AG91">
        <f t="shared" si="5"/>
        <v>135.38703382814123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1.1421000000000001</v>
      </c>
      <c r="E92">
        <f>GT_NG!S92</f>
        <v>1.6790005948839977</v>
      </c>
      <c r="F92">
        <f>GT_Spot!S92</f>
        <v>0</v>
      </c>
      <c r="G92">
        <f>PPCL_NG!S92</f>
        <v>31.66791658443524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47.35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33.82</v>
      </c>
      <c r="AB92" s="75">
        <f>-STOA!Q92</f>
        <v>0</v>
      </c>
      <c r="AC92">
        <f t="shared" si="3"/>
        <v>1.1849993511780093</v>
      </c>
      <c r="AD92">
        <f t="shared" si="4"/>
        <v>133.4740178281412</v>
      </c>
      <c r="AE92">
        <f>'IDT-1'!E92</f>
        <v>0</v>
      </c>
      <c r="AF92" s="24"/>
      <c r="AG92">
        <f t="shared" si="5"/>
        <v>133.4740178281412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1.1421000000000001</v>
      </c>
      <c r="E93">
        <f>GT_NG!S93</f>
        <v>1.6790005948839977</v>
      </c>
      <c r="F93">
        <f>GT_Spot!S93</f>
        <v>0</v>
      </c>
      <c r="G93">
        <f>PPCL_NG!S93</f>
        <v>31.66791658443524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46.38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33.82</v>
      </c>
      <c r="AB93" s="75">
        <f>-STOA!Q93</f>
        <v>0</v>
      </c>
      <c r="AC93">
        <f t="shared" si="3"/>
        <v>1.1764633511780092</v>
      </c>
      <c r="AD93">
        <f t="shared" si="4"/>
        <v>132.51255382814122</v>
      </c>
      <c r="AE93">
        <f>'IDT-1'!E93</f>
        <v>0</v>
      </c>
      <c r="AF93" s="24"/>
      <c r="AG93">
        <f t="shared" si="5"/>
        <v>132.51255382814122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1.1421000000000001</v>
      </c>
      <c r="E94">
        <f>GT_NG!S94</f>
        <v>1.6790005948839977</v>
      </c>
      <c r="F94">
        <f>GT_Spot!S94</f>
        <v>0</v>
      </c>
      <c r="G94">
        <f>PPCL_NG!S94</f>
        <v>31.66791658443524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45.42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33.82</v>
      </c>
      <c r="AB94" s="75">
        <f>-STOA!Q94</f>
        <v>0</v>
      </c>
      <c r="AC94">
        <f t="shared" si="3"/>
        <v>1.1680153511780094</v>
      </c>
      <c r="AD94">
        <f t="shared" si="4"/>
        <v>131.56100182814123</v>
      </c>
      <c r="AE94">
        <f>'IDT-1'!E94</f>
        <v>0</v>
      </c>
      <c r="AF94" s="24"/>
      <c r="AG94">
        <f t="shared" si="5"/>
        <v>131.56100182814123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1.1421000000000001</v>
      </c>
      <c r="E95">
        <f>GT_NG!S95</f>
        <v>1.7295001444669171</v>
      </c>
      <c r="F95">
        <f>GT_Spot!S95</f>
        <v>0</v>
      </c>
      <c r="G95">
        <f>PPCL_NG!S95</f>
        <v>31.66791658443524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44.45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33.82</v>
      </c>
      <c r="AB95" s="75">
        <f>-STOA!Q95</f>
        <v>0</v>
      </c>
      <c r="AC95">
        <f t="shared" si="3"/>
        <v>1.1599237472143391</v>
      </c>
      <c r="AD95">
        <f t="shared" si="4"/>
        <v>130.64959298168782</v>
      </c>
      <c r="AE95">
        <f>'IDT-1'!E95</f>
        <v>0</v>
      </c>
      <c r="AF95" s="24"/>
      <c r="AG95">
        <f t="shared" si="5"/>
        <v>130.64959298168782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1.1421000000000001</v>
      </c>
      <c r="E96">
        <f>GT_NG!S96</f>
        <v>1.78</v>
      </c>
      <c r="F96">
        <f>GT_Spot!S96</f>
        <v>0</v>
      </c>
      <c r="G96">
        <f>PPCL_NG!S96</f>
        <v>31.66791658443524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41.55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33.82</v>
      </c>
      <c r="AB96" s="75">
        <f>-STOA!Q96</f>
        <v>0</v>
      </c>
      <c r="AC96">
        <f t="shared" si="3"/>
        <v>1.1348481459430302</v>
      </c>
      <c r="AD96">
        <f t="shared" si="4"/>
        <v>127.82516843849221</v>
      </c>
      <c r="AE96">
        <f>'IDT-1'!E96</f>
        <v>0</v>
      </c>
      <c r="AF96" s="24"/>
      <c r="AG96">
        <f t="shared" si="5"/>
        <v>127.82516843849221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1.1421000000000001</v>
      </c>
      <c r="E97">
        <f>GT_NG!S97</f>
        <v>1.78</v>
      </c>
      <c r="F97">
        <f>GT_Spot!S97</f>
        <v>0</v>
      </c>
      <c r="G97">
        <f>PPCL_NG!S97</f>
        <v>31.66791658443524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40.58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33.82</v>
      </c>
      <c r="AB97" s="75">
        <f>-STOA!Q97</f>
        <v>0</v>
      </c>
      <c r="AC97">
        <f t="shared" si="3"/>
        <v>1.1263121459430301</v>
      </c>
      <c r="AD97">
        <f t="shared" si="4"/>
        <v>126.86370443849221</v>
      </c>
      <c r="AE97">
        <f>'IDT-1'!E97</f>
        <v>0</v>
      </c>
      <c r="AF97" s="24"/>
      <c r="AG97">
        <f t="shared" si="5"/>
        <v>126.86370443849221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1.1421000000000001</v>
      </c>
      <c r="E98">
        <f>GT_NG!S98</f>
        <v>1.78</v>
      </c>
      <c r="F98">
        <f>GT_Spot!S98</f>
        <v>0</v>
      </c>
      <c r="G98">
        <f>PPCL_NG!S98</f>
        <v>31.66791658443524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39.619999999999997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33.82</v>
      </c>
      <c r="AB98" s="75">
        <f>-STOA!Q98</f>
        <v>0</v>
      </c>
      <c r="AC98">
        <f t="shared" si="3"/>
        <v>1.1178641459430301</v>
      </c>
      <c r="AD98">
        <f t="shared" si="4"/>
        <v>125.9121524384922</v>
      </c>
      <c r="AE98">
        <f>'IDT-1'!E98</f>
        <v>0</v>
      </c>
      <c r="AF98" s="24"/>
      <c r="AG98">
        <f t="shared" si="5"/>
        <v>125.9121524384922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4.9130772717125418E-2</v>
      </c>
      <c r="F99">
        <f t="shared" si="6"/>
        <v>0</v>
      </c>
      <c r="G99">
        <f t="shared" si="6"/>
        <v>1.0396307933132753</v>
      </c>
      <c r="H99">
        <f t="shared" si="6"/>
        <v>0</v>
      </c>
      <c r="I99">
        <f t="shared" si="6"/>
        <v>0.48213885030551806</v>
      </c>
      <c r="J99">
        <f t="shared" si="6"/>
        <v>0</v>
      </c>
      <c r="K99">
        <f t="shared" si="6"/>
        <v>2.0599086433988204E-3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0.81624749999999968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1.0049600000000014</v>
      </c>
      <c r="AB99" s="75">
        <f t="shared" si="6"/>
        <v>0</v>
      </c>
      <c r="AC99">
        <f t="shared" si="6"/>
        <v>3.0114036875818002E-2</v>
      </c>
      <c r="AD99">
        <f t="shared" si="6"/>
        <v>3.3919356081034997</v>
      </c>
      <c r="AE99">
        <f t="shared" si="6"/>
        <v>0</v>
      </c>
      <c r="AG99">
        <f t="shared" si="6"/>
        <v>3.3919356081034997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9.1300000000000008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0.18383200000000002</v>
      </c>
      <c r="AD3">
        <f>SUM(B3:AB3,AI3:AR3)-AC3</f>
        <v>20.706168000000002</v>
      </c>
      <c r="AE3">
        <f>'IDT-1'!D3</f>
        <v>0</v>
      </c>
      <c r="AF3" s="24"/>
      <c r="AG3">
        <f>SUM(AD3:AF3)</f>
        <v>20.706168000000002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9.1300000000000008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0.18383200000000002</v>
      </c>
      <c r="AD4">
        <f t="shared" ref="AD4:AD67" si="1">SUM(B4:AB4,AI4:AR4)-AC4</f>
        <v>20.706168000000002</v>
      </c>
      <c r="AE4">
        <f>'IDT-1'!D4</f>
        <v>0</v>
      </c>
      <c r="AF4" s="24"/>
      <c r="AG4">
        <f t="shared" ref="AG4:AG67" si="2">SUM(AD4:AF4)</f>
        <v>20.706168000000002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9.1300000000000008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6.76</v>
      </c>
      <c r="AB5" s="75">
        <f>-STOA!R5</f>
        <v>0</v>
      </c>
      <c r="AC5">
        <f t="shared" si="0"/>
        <v>0.18383200000000002</v>
      </c>
      <c r="AD5">
        <f t="shared" si="1"/>
        <v>20.706168000000002</v>
      </c>
      <c r="AE5">
        <f>'IDT-1'!D5</f>
        <v>0</v>
      </c>
      <c r="AF5" s="24"/>
      <c r="AG5">
        <f t="shared" si="2"/>
        <v>20.706168000000002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8.94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6.76</v>
      </c>
      <c r="AB6" s="75">
        <f>-STOA!R6</f>
        <v>0</v>
      </c>
      <c r="AC6">
        <f t="shared" si="0"/>
        <v>0.18216000000000002</v>
      </c>
      <c r="AD6">
        <f t="shared" si="1"/>
        <v>20.51784</v>
      </c>
      <c r="AE6">
        <f>'IDT-1'!D6</f>
        <v>0</v>
      </c>
      <c r="AF6" s="24"/>
      <c r="AG6">
        <f t="shared" si="2"/>
        <v>20.51784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8.94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6.76</v>
      </c>
      <c r="AB7" s="75">
        <f>-STOA!R7</f>
        <v>0</v>
      </c>
      <c r="AC7">
        <f t="shared" si="0"/>
        <v>0.18216000000000002</v>
      </c>
      <c r="AD7">
        <f t="shared" si="1"/>
        <v>20.51784</v>
      </c>
      <c r="AE7">
        <f>'IDT-1'!D7</f>
        <v>0</v>
      </c>
      <c r="AF7" s="24"/>
      <c r="AG7">
        <f t="shared" si="2"/>
        <v>20.51784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8.94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6.76</v>
      </c>
      <c r="AB8" s="75">
        <f>-STOA!R8</f>
        <v>0</v>
      </c>
      <c r="AC8">
        <f t="shared" si="0"/>
        <v>0.19103812752219534</v>
      </c>
      <c r="AD8">
        <f t="shared" si="1"/>
        <v>19.508961872477805</v>
      </c>
      <c r="AE8">
        <f>'IDT-1'!D8</f>
        <v>0</v>
      </c>
      <c r="AF8" s="24"/>
      <c r="AG8">
        <f t="shared" si="2"/>
        <v>19.508961872477805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8.94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6.76</v>
      </c>
      <c r="AB9" s="75">
        <f>-STOA!R9</f>
        <v>0</v>
      </c>
      <c r="AC9">
        <f t="shared" si="0"/>
        <v>0.19103812752219534</v>
      </c>
      <c r="AD9">
        <f t="shared" si="1"/>
        <v>19.508961872477805</v>
      </c>
      <c r="AE9">
        <f>'IDT-1'!D9</f>
        <v>0</v>
      </c>
      <c r="AF9" s="24"/>
      <c r="AG9">
        <f t="shared" si="2"/>
        <v>19.508961872477805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8.94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6.76</v>
      </c>
      <c r="AB10" s="75">
        <f>-STOA!R10</f>
        <v>0</v>
      </c>
      <c r="AC10">
        <f t="shared" si="0"/>
        <v>0.19547719128329299</v>
      </c>
      <c r="AD10">
        <f t="shared" si="1"/>
        <v>19.004522808716708</v>
      </c>
      <c r="AE10">
        <f>'IDT-1'!D10</f>
        <v>0</v>
      </c>
      <c r="AF10" s="24"/>
      <c r="AG10">
        <f t="shared" si="2"/>
        <v>19.004522808716708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-1.5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8.94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6.76</v>
      </c>
      <c r="AB11" s="75">
        <f>-STOA!R11</f>
        <v>0</v>
      </c>
      <c r="AC11">
        <f t="shared" si="0"/>
        <v>0.19547719128329299</v>
      </c>
      <c r="AD11">
        <f t="shared" si="1"/>
        <v>19.004522808716708</v>
      </c>
      <c r="AE11">
        <f>'IDT-1'!D11</f>
        <v>0</v>
      </c>
      <c r="AF11" s="24"/>
      <c r="AG11">
        <f t="shared" si="2"/>
        <v>19.004522808716708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-1.5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8.94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6.76</v>
      </c>
      <c r="AB12" s="75">
        <f>-STOA!R12</f>
        <v>0</v>
      </c>
      <c r="AC12">
        <f t="shared" si="0"/>
        <v>0.19547719128329299</v>
      </c>
      <c r="AD12">
        <f t="shared" si="1"/>
        <v>19.004522808716708</v>
      </c>
      <c r="AE12">
        <f>'IDT-1'!D12</f>
        <v>0</v>
      </c>
      <c r="AF12" s="24"/>
      <c r="AG12">
        <f t="shared" si="2"/>
        <v>19.004522808716708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-1.5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8.94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6.76</v>
      </c>
      <c r="AB13" s="75">
        <f>-STOA!R13</f>
        <v>0</v>
      </c>
      <c r="AC13">
        <f t="shared" si="0"/>
        <v>0.19547719128329299</v>
      </c>
      <c r="AD13">
        <f t="shared" si="1"/>
        <v>19.004522808716708</v>
      </c>
      <c r="AE13">
        <f>'IDT-1'!D13</f>
        <v>0</v>
      </c>
      <c r="AF13" s="24"/>
      <c r="AG13">
        <f t="shared" si="2"/>
        <v>19.004522808716708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-1.5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8.94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6.76</v>
      </c>
      <c r="AB14" s="75">
        <f>-STOA!R14</f>
        <v>0</v>
      </c>
      <c r="AC14">
        <f t="shared" si="0"/>
        <v>0.19991625504439064</v>
      </c>
      <c r="AD14">
        <f t="shared" si="1"/>
        <v>18.50008374495561</v>
      </c>
      <c r="AE14">
        <f>'IDT-1'!D14</f>
        <v>0</v>
      </c>
      <c r="AF14" s="24"/>
      <c r="AG14">
        <f t="shared" si="2"/>
        <v>18.50008374495561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8.94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6.76</v>
      </c>
      <c r="AB15" s="75">
        <f>-STOA!R15</f>
        <v>0</v>
      </c>
      <c r="AC15">
        <f t="shared" si="0"/>
        <v>0.19991625504439064</v>
      </c>
      <c r="AD15">
        <f t="shared" si="1"/>
        <v>18.50008374495561</v>
      </c>
      <c r="AE15">
        <f>'IDT-1'!D15</f>
        <v>0</v>
      </c>
      <c r="AF15" s="24"/>
      <c r="AG15">
        <f t="shared" si="2"/>
        <v>18.50008374495561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8.94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6.76</v>
      </c>
      <c r="AB16" s="75">
        <f>-STOA!R16</f>
        <v>0</v>
      </c>
      <c r="AC16">
        <f t="shared" si="0"/>
        <v>0.19991625504439064</v>
      </c>
      <c r="AD16">
        <f t="shared" si="1"/>
        <v>18.50008374495561</v>
      </c>
      <c r="AE16">
        <f>'IDT-1'!D16</f>
        <v>0</v>
      </c>
      <c r="AF16" s="24"/>
      <c r="AG16">
        <f t="shared" si="2"/>
        <v>18.50008374495561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8.94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6.76</v>
      </c>
      <c r="AB17" s="75">
        <f>-STOA!R17</f>
        <v>0</v>
      </c>
      <c r="AC17">
        <f t="shared" si="0"/>
        <v>0.19991625504439064</v>
      </c>
      <c r="AD17">
        <f t="shared" si="1"/>
        <v>18.50008374495561</v>
      </c>
      <c r="AE17">
        <f>'IDT-1'!D17</f>
        <v>0</v>
      </c>
      <c r="AF17" s="24"/>
      <c r="AG17">
        <f t="shared" si="2"/>
        <v>18.50008374495561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8.94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6.76</v>
      </c>
      <c r="AB18" s="75">
        <f>-STOA!R18</f>
        <v>0</v>
      </c>
      <c r="AC18">
        <f t="shared" si="0"/>
        <v>0.19991625504439064</v>
      </c>
      <c r="AD18">
        <f t="shared" si="1"/>
        <v>18.50008374495561</v>
      </c>
      <c r="AE18">
        <f>'IDT-1'!D18</f>
        <v>0</v>
      </c>
      <c r="AF18" s="24"/>
      <c r="AG18">
        <f t="shared" si="2"/>
        <v>18.50008374495561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8.94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6.76</v>
      </c>
      <c r="AB19" s="75">
        <f>-STOA!R19</f>
        <v>0</v>
      </c>
      <c r="AC19">
        <f t="shared" si="0"/>
        <v>0.19991625504439064</v>
      </c>
      <c r="AD19">
        <f t="shared" si="1"/>
        <v>18.50008374495561</v>
      </c>
      <c r="AE19">
        <f>'IDT-1'!D19</f>
        <v>0</v>
      </c>
      <c r="AF19" s="24"/>
      <c r="AG19">
        <f t="shared" si="2"/>
        <v>18.50008374495561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-2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8.94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6.76</v>
      </c>
      <c r="AB20" s="75">
        <f>-STOA!R20</f>
        <v>0</v>
      </c>
      <c r="AC20">
        <f t="shared" si="0"/>
        <v>0.19547719128329299</v>
      </c>
      <c r="AD20">
        <f t="shared" si="1"/>
        <v>19.004522808716708</v>
      </c>
      <c r="AE20">
        <f>'IDT-1'!D20</f>
        <v>0</v>
      </c>
      <c r="AF20" s="24"/>
      <c r="AG20">
        <f t="shared" si="2"/>
        <v>19.004522808716708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-1.5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8.94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6.76</v>
      </c>
      <c r="AB21" s="75">
        <f>-STOA!R21</f>
        <v>0</v>
      </c>
      <c r="AC21">
        <f t="shared" si="0"/>
        <v>0.19547719128329299</v>
      </c>
      <c r="AD21">
        <f t="shared" si="1"/>
        <v>19.004522808716708</v>
      </c>
      <c r="AE21">
        <f>'IDT-1'!D21</f>
        <v>0</v>
      </c>
      <c r="AF21" s="24"/>
      <c r="AG21">
        <f t="shared" si="2"/>
        <v>19.004522808716708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-1.5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8.94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6.76</v>
      </c>
      <c r="AB22" s="75">
        <f>-STOA!R22</f>
        <v>0</v>
      </c>
      <c r="AC22">
        <f t="shared" si="0"/>
        <v>0.18216000000000002</v>
      </c>
      <c r="AD22">
        <f t="shared" si="1"/>
        <v>20.51784</v>
      </c>
      <c r="AE22">
        <f>'IDT-1'!D22</f>
        <v>0</v>
      </c>
      <c r="AF22" s="24"/>
      <c r="AG22">
        <f t="shared" si="2"/>
        <v>20.51784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9.1300000000000008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6.76</v>
      </c>
      <c r="AB23" s="75">
        <f>-STOA!R23</f>
        <v>0</v>
      </c>
      <c r="AC23">
        <f t="shared" si="0"/>
        <v>0.19122199257841493</v>
      </c>
      <c r="AD23">
        <f t="shared" si="1"/>
        <v>21.538549891332369</v>
      </c>
      <c r="AE23">
        <f>'IDT-1'!D23</f>
        <v>0</v>
      </c>
      <c r="AF23" s="24"/>
      <c r="AG23">
        <f t="shared" si="2"/>
        <v>21.538549891332369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9.1300000000000008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6.76</v>
      </c>
      <c r="AB24" s="75">
        <f>-STOA!R24</f>
        <v>0</v>
      </c>
      <c r="AC24">
        <f t="shared" si="0"/>
        <v>0.19940599257841493</v>
      </c>
      <c r="AD24">
        <f t="shared" si="1"/>
        <v>22.460365891332369</v>
      </c>
      <c r="AE24">
        <f>'IDT-1'!D24</f>
        <v>0</v>
      </c>
      <c r="AF24" s="24"/>
      <c r="AG24">
        <f t="shared" si="2"/>
        <v>22.460365891332369</v>
      </c>
      <c r="AI24" s="34">
        <f>PXIL!L24</f>
        <v>0</v>
      </c>
      <c r="AJ24" s="34">
        <f>PXIL!R24</f>
        <v>0</v>
      </c>
      <c r="AK24" s="34">
        <f>RTM_IEX!L24</f>
        <v>0.93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9.1300000000000008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6.76</v>
      </c>
      <c r="AB25" s="75">
        <f>-STOA!R25</f>
        <v>0</v>
      </c>
      <c r="AC25">
        <f t="shared" si="0"/>
        <v>0.20389399257841492</v>
      </c>
      <c r="AD25">
        <f t="shared" si="1"/>
        <v>22.965877891332372</v>
      </c>
      <c r="AE25">
        <f>'IDT-1'!D25</f>
        <v>0</v>
      </c>
      <c r="AF25" s="24"/>
      <c r="AG25">
        <f t="shared" si="2"/>
        <v>22.965877891332372</v>
      </c>
      <c r="AI25" s="34">
        <f>PXIL!L25</f>
        <v>0</v>
      </c>
      <c r="AJ25" s="34">
        <f>PXIL!R25</f>
        <v>0</v>
      </c>
      <c r="AK25" s="34">
        <f>RTM_IEX!L25</f>
        <v>1.44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8.94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6.76</v>
      </c>
      <c r="AB26" s="75">
        <f>-STOA!R26</f>
        <v>0</v>
      </c>
      <c r="AC26">
        <f t="shared" si="0"/>
        <v>0.20151799257841488</v>
      </c>
      <c r="AD26">
        <f t="shared" si="1"/>
        <v>22.698253891332367</v>
      </c>
      <c r="AE26">
        <f>'IDT-1'!D26</f>
        <v>0</v>
      </c>
      <c r="AF26" s="24"/>
      <c r="AG26">
        <f t="shared" si="2"/>
        <v>22.698253891332367</v>
      </c>
      <c r="AI26" s="34">
        <f>PXIL!L26</f>
        <v>0</v>
      </c>
      <c r="AJ26" s="34">
        <f>PXIL!R26</f>
        <v>0</v>
      </c>
      <c r="AK26" s="34">
        <f>RTM_IEX!L26</f>
        <v>1.36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8.94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6.76</v>
      </c>
      <c r="AB27" s="75">
        <f>-STOA!R27</f>
        <v>0</v>
      </c>
      <c r="AC27">
        <f t="shared" si="0"/>
        <v>0.19808599257841486</v>
      </c>
      <c r="AD27">
        <f t="shared" si="1"/>
        <v>22.311685891332367</v>
      </c>
      <c r="AE27">
        <f>'IDT-1'!D27</f>
        <v>0</v>
      </c>
      <c r="AF27" s="24"/>
      <c r="AG27">
        <f t="shared" si="2"/>
        <v>22.311685891332367</v>
      </c>
      <c r="AI27" s="34">
        <f>PXIL!L27</f>
        <v>0</v>
      </c>
      <c r="AJ27" s="34">
        <f>PXIL!R27</f>
        <v>0</v>
      </c>
      <c r="AK27" s="34">
        <f>RTM_IEX!L27</f>
        <v>0.97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8.94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6.76</v>
      </c>
      <c r="AB28" s="75">
        <f>-STOA!R28</f>
        <v>0</v>
      </c>
      <c r="AC28">
        <f t="shared" si="0"/>
        <v>0.19702999257841486</v>
      </c>
      <c r="AD28">
        <f t="shared" si="1"/>
        <v>22.192741891332368</v>
      </c>
      <c r="AE28">
        <f>'IDT-1'!D28</f>
        <v>0</v>
      </c>
      <c r="AF28" s="24"/>
      <c r="AG28">
        <f t="shared" si="2"/>
        <v>22.192741891332368</v>
      </c>
      <c r="AI28" s="34">
        <f>PXIL!L28</f>
        <v>0</v>
      </c>
      <c r="AJ28" s="34">
        <f>PXIL!R28</f>
        <v>0</v>
      </c>
      <c r="AK28" s="34">
        <f>RTM_IEX!L28</f>
        <v>0.85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9.4193922972711448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6.76</v>
      </c>
      <c r="AB29" s="75">
        <f>-STOA!R29</f>
        <v>0</v>
      </c>
      <c r="AC29">
        <f t="shared" si="0"/>
        <v>0.19887264479440098</v>
      </c>
      <c r="AD29">
        <f t="shared" si="1"/>
        <v>22.400291536387524</v>
      </c>
      <c r="AE29">
        <f>'IDT-1'!D29</f>
        <v>0</v>
      </c>
      <c r="AF29" s="24"/>
      <c r="AG29">
        <f t="shared" si="2"/>
        <v>22.400291536387524</v>
      </c>
      <c r="AI29" s="34">
        <f>PXIL!L29</f>
        <v>0</v>
      </c>
      <c r="AJ29" s="34">
        <f>PXIL!R29</f>
        <v>0</v>
      </c>
      <c r="AK29" s="34">
        <f>RTM_IEX!L29</f>
        <v>0.57999999999999996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9.4193922972711448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6.76</v>
      </c>
      <c r="AB30" s="75">
        <f>-STOA!R30</f>
        <v>0</v>
      </c>
      <c r="AC30">
        <f t="shared" si="0"/>
        <v>0.19869664479440097</v>
      </c>
      <c r="AD30">
        <f t="shared" si="1"/>
        <v>22.380467536387528</v>
      </c>
      <c r="AE30">
        <f>'IDT-1'!D30</f>
        <v>0</v>
      </c>
      <c r="AF30" s="24"/>
      <c r="AG30">
        <f t="shared" si="2"/>
        <v>22.380467536387528</v>
      </c>
      <c r="AI30" s="34">
        <f>PXIL!L30</f>
        <v>0</v>
      </c>
      <c r="AJ30" s="34">
        <f>PXIL!R30</f>
        <v>0</v>
      </c>
      <c r="AK30" s="34">
        <f>RTM_IEX!L30</f>
        <v>0.56000000000000005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9.4193922972711448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6.76</v>
      </c>
      <c r="AB31" s="75">
        <f>-STOA!R31</f>
        <v>0</v>
      </c>
      <c r="AC31">
        <f t="shared" si="0"/>
        <v>0.19869664479440097</v>
      </c>
      <c r="AD31">
        <f t="shared" si="1"/>
        <v>22.380467536387528</v>
      </c>
      <c r="AE31">
        <f>'IDT-1'!D31</f>
        <v>0</v>
      </c>
      <c r="AF31" s="24"/>
      <c r="AG31">
        <f t="shared" si="2"/>
        <v>22.380467536387528</v>
      </c>
      <c r="AI31" s="34">
        <f>PXIL!L31</f>
        <v>0</v>
      </c>
      <c r="AJ31" s="34">
        <f>PXIL!R31</f>
        <v>0</v>
      </c>
      <c r="AK31" s="34">
        <f>RTM_IEX!L31</f>
        <v>0.56000000000000005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9.4193922972711448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6.76</v>
      </c>
      <c r="AB32" s="75">
        <f>-STOA!R32</f>
        <v>0</v>
      </c>
      <c r="AC32">
        <f t="shared" si="0"/>
        <v>0.19764064479440097</v>
      </c>
      <c r="AD32">
        <f t="shared" si="1"/>
        <v>22.261523536387529</v>
      </c>
      <c r="AE32">
        <f>'IDT-1'!D32</f>
        <v>0</v>
      </c>
      <c r="AF32" s="24"/>
      <c r="AG32">
        <f t="shared" si="2"/>
        <v>22.261523536387529</v>
      </c>
      <c r="AI32" s="34">
        <f>PXIL!L32</f>
        <v>0</v>
      </c>
      <c r="AJ32" s="34">
        <f>PXIL!R32</f>
        <v>0</v>
      </c>
      <c r="AK32" s="34">
        <f>RTM_IEX!L32</f>
        <v>0.44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9.4193922972711448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8.66</v>
      </c>
      <c r="AB33" s="75">
        <f>-STOA!R33</f>
        <v>0</v>
      </c>
      <c r="AC33">
        <f t="shared" si="0"/>
        <v>0.21048864479440099</v>
      </c>
      <c r="AD33">
        <f t="shared" si="1"/>
        <v>23.708675536387528</v>
      </c>
      <c r="AE33">
        <f>'IDT-1'!D33</f>
        <v>0</v>
      </c>
      <c r="AF33" s="24"/>
      <c r="AG33">
        <f t="shared" si="2"/>
        <v>23.708675536387528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9.4193922972711448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9.26</v>
      </c>
      <c r="AB34" s="75">
        <f>-STOA!R34</f>
        <v>0</v>
      </c>
      <c r="AC34">
        <f t="shared" si="0"/>
        <v>0.21576864479440097</v>
      </c>
      <c r="AD34">
        <f t="shared" si="1"/>
        <v>24.303395536387526</v>
      </c>
      <c r="AE34">
        <f>'IDT-1'!D34</f>
        <v>0</v>
      </c>
      <c r="AF34" s="24"/>
      <c r="AG34">
        <f t="shared" si="2"/>
        <v>24.303395536387526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9.4193922972711448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9.85</v>
      </c>
      <c r="AB35" s="75">
        <f>-STOA!R35</f>
        <v>0</v>
      </c>
      <c r="AC35">
        <f t="shared" si="0"/>
        <v>0.220960644794401</v>
      </c>
      <c r="AD35">
        <f t="shared" si="1"/>
        <v>24.888203536387529</v>
      </c>
      <c r="AE35">
        <f>'IDT-1'!D35</f>
        <v>0</v>
      </c>
      <c r="AF35" s="24"/>
      <c r="AG35">
        <f t="shared" si="2"/>
        <v>24.888203536387529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9.4193922972711448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10.41</v>
      </c>
      <c r="AB36" s="75">
        <f>-STOA!R36</f>
        <v>0</v>
      </c>
      <c r="AC36">
        <f t="shared" si="0"/>
        <v>0.22588864479440099</v>
      </c>
      <c r="AD36">
        <f t="shared" si="1"/>
        <v>25.443275536387528</v>
      </c>
      <c r="AE36">
        <f>'IDT-1'!D36</f>
        <v>0</v>
      </c>
      <c r="AF36" s="24"/>
      <c r="AG36">
        <f t="shared" si="2"/>
        <v>25.443275536387528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9.4193922972711448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10.98</v>
      </c>
      <c r="AB37" s="75">
        <f>-STOA!R37</f>
        <v>0</v>
      </c>
      <c r="AC37">
        <f t="shared" si="0"/>
        <v>0.24866089983879164</v>
      </c>
      <c r="AD37">
        <f t="shared" si="1"/>
        <v>23.990503281343138</v>
      </c>
      <c r="AE37">
        <f>'IDT-1'!D37</f>
        <v>0</v>
      </c>
      <c r="AF37" s="24"/>
      <c r="AG37">
        <f t="shared" si="2"/>
        <v>23.990503281343138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-2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9.4193922972711448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11.559999999999999</v>
      </c>
      <c r="AB38" s="75">
        <f>-STOA!R38</f>
        <v>0</v>
      </c>
      <c r="AC38">
        <f t="shared" si="0"/>
        <v>0.25820396359988929</v>
      </c>
      <c r="AD38">
        <f t="shared" si="1"/>
        <v>24.060960217582039</v>
      </c>
      <c r="AE38">
        <f>'IDT-1'!D38</f>
        <v>0</v>
      </c>
      <c r="AF38" s="24"/>
      <c r="AG38">
        <f t="shared" si="2"/>
        <v>24.060960217582039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-2.5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9.27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12.1</v>
      </c>
      <c r="AB39" s="75">
        <f>-STOA!R39</f>
        <v>0</v>
      </c>
      <c r="AC39">
        <f t="shared" si="0"/>
        <v>0.27495850266719618</v>
      </c>
      <c r="AD39">
        <f t="shared" si="1"/>
        <v>22.934813381243586</v>
      </c>
      <c r="AE39">
        <f>'IDT-1'!D39</f>
        <v>0</v>
      </c>
      <c r="AF39" s="24"/>
      <c r="AG39">
        <f t="shared" si="2"/>
        <v>22.934813381243586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-4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9.27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12.629999999999999</v>
      </c>
      <c r="AB40" s="75">
        <f>-STOA!R40</f>
        <v>0</v>
      </c>
      <c r="AC40">
        <f t="shared" si="0"/>
        <v>0.28850063018939154</v>
      </c>
      <c r="AD40">
        <f t="shared" si="1"/>
        <v>22.451271253721391</v>
      </c>
      <c r="AE40">
        <f>'IDT-1'!D40</f>
        <v>0</v>
      </c>
      <c r="AF40" s="24"/>
      <c r="AG40">
        <f t="shared" si="2"/>
        <v>22.451271253721391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-5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9.27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13.09</v>
      </c>
      <c r="AB41" s="75">
        <f>-STOA!R41</f>
        <v>0</v>
      </c>
      <c r="AC41">
        <f t="shared" si="0"/>
        <v>0.29254863018939153</v>
      </c>
      <c r="AD41">
        <f t="shared" si="1"/>
        <v>22.907223253721394</v>
      </c>
      <c r="AE41">
        <f>'IDT-1'!D41</f>
        <v>0</v>
      </c>
      <c r="AF41" s="24"/>
      <c r="AG41">
        <f t="shared" si="2"/>
        <v>22.907223253721394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-5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9.27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13.469999999999999</v>
      </c>
      <c r="AB42" s="75">
        <f>-STOA!R42</f>
        <v>0</v>
      </c>
      <c r="AC42">
        <f t="shared" si="0"/>
        <v>0.29589263018939155</v>
      </c>
      <c r="AD42">
        <f t="shared" si="1"/>
        <v>23.283879253721391</v>
      </c>
      <c r="AE42">
        <f>'IDT-1'!D42</f>
        <v>0</v>
      </c>
      <c r="AF42" s="24"/>
      <c r="AG42">
        <f t="shared" si="2"/>
        <v>23.283879253721391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-5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9.27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13.79</v>
      </c>
      <c r="AB43" s="75">
        <f>-STOA!R43</f>
        <v>0</v>
      </c>
      <c r="AC43">
        <f t="shared" si="0"/>
        <v>0.30758675771158683</v>
      </c>
      <c r="AD43">
        <f t="shared" si="1"/>
        <v>22.592185126199197</v>
      </c>
      <c r="AE43">
        <f>'IDT-1'!D43</f>
        <v>0</v>
      </c>
      <c r="AF43" s="24"/>
      <c r="AG43">
        <f t="shared" si="2"/>
        <v>22.592185126199197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-6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9.27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14.11</v>
      </c>
      <c r="AB44" s="75">
        <f>-STOA!R44</f>
        <v>0</v>
      </c>
      <c r="AC44">
        <f t="shared" si="0"/>
        <v>0.31040275771158682</v>
      </c>
      <c r="AD44">
        <f t="shared" si="1"/>
        <v>22.909369126199199</v>
      </c>
      <c r="AE44">
        <f>'IDT-1'!D44</f>
        <v>0</v>
      </c>
      <c r="AF44" s="24"/>
      <c r="AG44">
        <f t="shared" si="2"/>
        <v>22.909369126199199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-6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9.27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14.399999999999999</v>
      </c>
      <c r="AB45" s="75">
        <f>-STOA!R45</f>
        <v>0</v>
      </c>
      <c r="AC45">
        <f t="shared" si="0"/>
        <v>0.31295475771158682</v>
      </c>
      <c r="AD45">
        <f t="shared" si="1"/>
        <v>23.196817126199196</v>
      </c>
      <c r="AE45">
        <f>'IDT-1'!D45</f>
        <v>0</v>
      </c>
      <c r="AF45" s="24"/>
      <c r="AG45">
        <f t="shared" si="2"/>
        <v>23.196817126199196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-6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9.27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14.64</v>
      </c>
      <c r="AB46" s="75">
        <f>-STOA!R46</f>
        <v>0</v>
      </c>
      <c r="AC46">
        <f t="shared" si="0"/>
        <v>0.31950582147268447</v>
      </c>
      <c r="AD46">
        <f t="shared" si="1"/>
        <v>22.930266062438101</v>
      </c>
      <c r="AE46">
        <f>'IDT-1'!D46</f>
        <v>0</v>
      </c>
      <c r="AF46" s="24"/>
      <c r="AG46">
        <f t="shared" si="2"/>
        <v>22.930266062438101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-6.5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9.27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14.92</v>
      </c>
      <c r="AB47" s="75">
        <f>-STOA!R47</f>
        <v>0</v>
      </c>
      <c r="AC47">
        <f t="shared" si="0"/>
        <v>0.31457982889426955</v>
      </c>
      <c r="AD47">
        <f t="shared" si="1"/>
        <v>22.375420171105727</v>
      </c>
      <c r="AE47">
        <f>'IDT-1'!D47</f>
        <v>0</v>
      </c>
      <c r="AF47" s="24"/>
      <c r="AG47">
        <f t="shared" si="2"/>
        <v>22.375420171105727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-6.5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9.27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15.12</v>
      </c>
      <c r="AB48" s="75">
        <f>-STOA!R48</f>
        <v>0</v>
      </c>
      <c r="AC48">
        <f t="shared" si="0"/>
        <v>0.31900326715092819</v>
      </c>
      <c r="AD48">
        <f t="shared" si="1"/>
        <v>22.270996732849071</v>
      </c>
      <c r="AE48">
        <f>'IDT-1'!D48</f>
        <v>0</v>
      </c>
      <c r="AF48" s="24"/>
      <c r="AG48">
        <f t="shared" si="2"/>
        <v>22.270996732849071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-6.8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9.27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15.28</v>
      </c>
      <c r="AB49" s="75">
        <f>-STOA!R49</f>
        <v>0</v>
      </c>
      <c r="AC49">
        <f t="shared" si="0"/>
        <v>0.32041126715092816</v>
      </c>
      <c r="AD49">
        <f t="shared" si="1"/>
        <v>22.429588732849069</v>
      </c>
      <c r="AE49">
        <f>'IDT-1'!D49</f>
        <v>0</v>
      </c>
      <c r="AF49" s="24"/>
      <c r="AG49">
        <f t="shared" si="2"/>
        <v>22.429588732849069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-6.8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9.27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15.42</v>
      </c>
      <c r="AB50" s="75">
        <f>-STOA!R50</f>
        <v>0</v>
      </c>
      <c r="AC50">
        <f t="shared" si="0"/>
        <v>0.261272</v>
      </c>
      <c r="AD50">
        <f t="shared" si="1"/>
        <v>29.428727999999996</v>
      </c>
      <c r="AE50">
        <f>'IDT-1'!D50</f>
        <v>0</v>
      </c>
      <c r="AF50" s="24"/>
      <c r="AG50">
        <f t="shared" si="2"/>
        <v>29.428727999999996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9.1488235294117644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15.65</v>
      </c>
      <c r="AB51" s="75">
        <f>-STOA!R51</f>
        <v>0</v>
      </c>
      <c r="AC51">
        <f t="shared" si="0"/>
        <v>0.31283497393533682</v>
      </c>
      <c r="AD51">
        <f t="shared" si="1"/>
        <v>23.785988555476425</v>
      </c>
      <c r="AE51">
        <f>'IDT-1'!D51</f>
        <v>0</v>
      </c>
      <c r="AF51" s="24"/>
      <c r="AG51">
        <f t="shared" si="2"/>
        <v>23.785988555476425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-5.7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9.1488235294117644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15.94</v>
      </c>
      <c r="AB52" s="75">
        <f>-STOA!R52</f>
        <v>0</v>
      </c>
      <c r="AC52">
        <f t="shared" si="0"/>
        <v>0.31538697393533682</v>
      </c>
      <c r="AD52">
        <f t="shared" si="1"/>
        <v>24.073436555476427</v>
      </c>
      <c r="AE52">
        <f>'IDT-1'!D52</f>
        <v>0</v>
      </c>
      <c r="AF52" s="24"/>
      <c r="AG52">
        <f t="shared" si="2"/>
        <v>24.073436555476427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-5.7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15.65</v>
      </c>
      <c r="AB53" s="75">
        <f>-STOA!R53</f>
        <v>0</v>
      </c>
      <c r="AC53">
        <f t="shared" si="0"/>
        <v>0.31249332687651332</v>
      </c>
      <c r="AD53">
        <f t="shared" si="1"/>
        <v>23.747506673123485</v>
      </c>
      <c r="AE53">
        <f>'IDT-1'!D53</f>
        <v>0</v>
      </c>
      <c r="AF53" s="24"/>
      <c r="AG53">
        <f t="shared" si="2"/>
        <v>23.747506673123485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-5.7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15.27</v>
      </c>
      <c r="AB54" s="75">
        <f>-STOA!R54</f>
        <v>0</v>
      </c>
      <c r="AC54">
        <f t="shared" si="0"/>
        <v>0.30559807586763521</v>
      </c>
      <c r="AD54">
        <f t="shared" si="1"/>
        <v>23.774401924132363</v>
      </c>
      <c r="AE54">
        <f>'IDT-1'!D54</f>
        <v>0</v>
      </c>
      <c r="AF54" s="24"/>
      <c r="AG54">
        <f t="shared" si="2"/>
        <v>23.774401924132363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-5.3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15.02</v>
      </c>
      <c r="AB55" s="75">
        <f>-STOA!R55</f>
        <v>0</v>
      </c>
      <c r="AC55">
        <f t="shared" si="0"/>
        <v>0.30073463761097663</v>
      </c>
      <c r="AD55">
        <f t="shared" si="1"/>
        <v>23.829265362389023</v>
      </c>
      <c r="AE55">
        <f>'IDT-1'!D55</f>
        <v>0</v>
      </c>
      <c r="AF55" s="24"/>
      <c r="AG55">
        <f t="shared" si="2"/>
        <v>23.829265362389023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14.9</v>
      </c>
      <c r="AB56" s="75">
        <f>-STOA!R56</f>
        <v>0</v>
      </c>
      <c r="AC56">
        <f t="shared" si="0"/>
        <v>0.29879082485875708</v>
      </c>
      <c r="AD56">
        <f t="shared" si="1"/>
        <v>23.811209175141244</v>
      </c>
      <c r="AE56">
        <f>'IDT-1'!D56</f>
        <v>0</v>
      </c>
      <c r="AF56" s="24"/>
      <c r="AG56">
        <f t="shared" si="2"/>
        <v>23.811209175141244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-4.9000000000000004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4.9996216376974427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14.3</v>
      </c>
      <c r="AB57" s="75">
        <f>-STOA!R57</f>
        <v>0</v>
      </c>
      <c r="AC57">
        <f t="shared" si="0"/>
        <v>0.28818061875717738</v>
      </c>
      <c r="AD57">
        <f t="shared" si="1"/>
        <v>23.821441018940263</v>
      </c>
      <c r="AE57">
        <f>'IDT-1'!D57</f>
        <v>0</v>
      </c>
      <c r="AF57" s="24"/>
      <c r="AG57">
        <f t="shared" si="2"/>
        <v>23.821441018940263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-4.3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4.9996216376974427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14.2</v>
      </c>
      <c r="AB58" s="75">
        <f>-STOA!R58</f>
        <v>0</v>
      </c>
      <c r="AC58">
        <f t="shared" si="0"/>
        <v>0.28641280600495783</v>
      </c>
      <c r="AD58">
        <f t="shared" si="1"/>
        <v>23.823208831692483</v>
      </c>
      <c r="AE58">
        <f>'IDT-1'!D58</f>
        <v>0</v>
      </c>
      <c r="AF58" s="24"/>
      <c r="AG58">
        <f t="shared" si="2"/>
        <v>23.823208831692483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-4.2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0.5199769391103819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13.91</v>
      </c>
      <c r="AB59" s="75">
        <f>-STOA!R59</f>
        <v>0</v>
      </c>
      <c r="AC59">
        <f t="shared" si="0"/>
        <v>0.28044961788741596</v>
      </c>
      <c r="AD59">
        <f t="shared" si="1"/>
        <v>24.959527321222964</v>
      </c>
      <c r="AE59">
        <f>'IDT-1'!D59</f>
        <v>0</v>
      </c>
      <c r="AF59" s="24"/>
      <c r="AG59">
        <f t="shared" si="2"/>
        <v>24.959527321222964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-3.3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0.5199769391103819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13.59</v>
      </c>
      <c r="AB60" s="75">
        <f>-STOA!R60</f>
        <v>0</v>
      </c>
      <c r="AC60">
        <f t="shared" si="0"/>
        <v>0.27497017963075732</v>
      </c>
      <c r="AD60">
        <f t="shared" si="1"/>
        <v>24.945006759479625</v>
      </c>
      <c r="AE60">
        <f>'IDT-1'!D60</f>
        <v>0</v>
      </c>
      <c r="AF60" s="24"/>
      <c r="AG60">
        <f t="shared" si="2"/>
        <v>24.945006759479625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0.5199769391103819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13.370000000000001</v>
      </c>
      <c r="AB61" s="75">
        <f>-STOA!R61</f>
        <v>0</v>
      </c>
      <c r="AC61">
        <f t="shared" si="0"/>
        <v>0.27125855412631827</v>
      </c>
      <c r="AD61">
        <f t="shared" si="1"/>
        <v>24.928718384984062</v>
      </c>
      <c r="AE61">
        <f>'IDT-1'!D61</f>
        <v>0</v>
      </c>
      <c r="AF61" s="24"/>
      <c r="AG61">
        <f t="shared" si="2"/>
        <v>24.928718384984062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-2.8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0.5199769391103819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12.98</v>
      </c>
      <c r="AB62" s="75">
        <f>-STOA!R62</f>
        <v>0</v>
      </c>
      <c r="AC62">
        <f t="shared" si="0"/>
        <v>0.26427530311744013</v>
      </c>
      <c r="AD62">
        <f t="shared" si="1"/>
        <v>24.945701635992943</v>
      </c>
      <c r="AE62">
        <f>'IDT-1'!D62</f>
        <v>0</v>
      </c>
      <c r="AF62" s="24"/>
      <c r="AG62">
        <f t="shared" si="2"/>
        <v>24.945701635992943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-2.4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8.94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12.64</v>
      </c>
      <c r="AB63" s="75">
        <f>-STOA!R63</f>
        <v>0</v>
      </c>
      <c r="AC63">
        <f t="shared" si="0"/>
        <v>0.25166025504439066</v>
      </c>
      <c r="AD63">
        <f t="shared" si="1"/>
        <v>24.328339744955606</v>
      </c>
      <c r="AE63">
        <f>'IDT-1'!D63</f>
        <v>0</v>
      </c>
      <c r="AF63" s="24"/>
      <c r="AG63">
        <f t="shared" si="2"/>
        <v>24.328339744955606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8.94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</v>
      </c>
      <c r="AB64" s="75">
        <f>-STOA!R64</f>
        <v>0</v>
      </c>
      <c r="AC64">
        <f t="shared" si="0"/>
        <v>0.24423700403551252</v>
      </c>
      <c r="AD64">
        <f t="shared" si="1"/>
        <v>24.295762995964488</v>
      </c>
      <c r="AE64">
        <f>'IDT-1'!D64</f>
        <v>0</v>
      </c>
      <c r="AF64" s="24"/>
      <c r="AG64">
        <f t="shared" si="2"/>
        <v>24.295762995964488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-1.6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8.94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11.45</v>
      </c>
      <c r="AB65" s="75">
        <f>-STOA!R65</f>
        <v>0</v>
      </c>
      <c r="AC65">
        <f t="shared" si="0"/>
        <v>0.2314223147699758</v>
      </c>
      <c r="AD65">
        <f t="shared" si="1"/>
        <v>24.258577685230026</v>
      </c>
      <c r="AE65">
        <f>'IDT-1'!D65</f>
        <v>0</v>
      </c>
      <c r="AF65" s="24"/>
      <c r="AG65">
        <f t="shared" si="2"/>
        <v>24.258577685230026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-0.9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8.94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10.870000000000001</v>
      </c>
      <c r="AB66" s="75">
        <f>-STOA!R66</f>
        <v>0</v>
      </c>
      <c r="AC66">
        <f t="shared" si="0"/>
        <v>0.22099143825665862</v>
      </c>
      <c r="AD66">
        <f t="shared" si="1"/>
        <v>24.289008561743344</v>
      </c>
      <c r="AE66">
        <f>'IDT-1'!D66</f>
        <v>0</v>
      </c>
      <c r="AF66" s="24"/>
      <c r="AG66">
        <f t="shared" si="2"/>
        <v>24.289008561743344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-0.3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8.94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10.35</v>
      </c>
      <c r="AB67" s="75">
        <f>-STOA!R67</f>
        <v>0</v>
      </c>
      <c r="AC67">
        <f t="shared" si="0"/>
        <v>0.213752</v>
      </c>
      <c r="AD67">
        <f t="shared" si="1"/>
        <v>24.076248</v>
      </c>
      <c r="AE67">
        <f>'IDT-1'!D67</f>
        <v>0</v>
      </c>
      <c r="AF67" s="24"/>
      <c r="AG67">
        <f t="shared" si="2"/>
        <v>24.076248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8.94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9.9499999999999993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0.21225600000000003</v>
      </c>
      <c r="AD68">
        <f t="shared" ref="AD68:AD98" si="4">SUM(B68:AB68,AI68:AR68)-AC68</f>
        <v>23.907744000000001</v>
      </c>
      <c r="AE68">
        <f>'IDT-1'!D68</f>
        <v>0</v>
      </c>
      <c r="AF68" s="24"/>
      <c r="AG68">
        <f t="shared" ref="AG68:AG98" si="5">SUM(AD68:AF68)</f>
        <v>23.907744000000001</v>
      </c>
      <c r="AI68" s="34">
        <f>PXIL!L68</f>
        <v>0</v>
      </c>
      <c r="AJ68" s="34">
        <f>PXIL!R68</f>
        <v>0</v>
      </c>
      <c r="AK68" s="34">
        <f>RTM_IEX!L68</f>
        <v>0.23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8.94</v>
      </c>
      <c r="H69">
        <f>PPCL_Spot!R69</f>
        <v>0</v>
      </c>
      <c r="I69">
        <f>Bawana_NG!R69</f>
        <v>5.15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9.36</v>
      </c>
      <c r="AB69" s="75">
        <f>-STOA!R69</f>
        <v>0</v>
      </c>
      <c r="AC69">
        <f t="shared" si="3"/>
        <v>0.20636000000000002</v>
      </c>
      <c r="AD69">
        <f t="shared" si="4"/>
        <v>23.243639999999999</v>
      </c>
      <c r="AE69">
        <f>'IDT-1'!D69</f>
        <v>0</v>
      </c>
      <c r="AF69" s="24"/>
      <c r="AG69">
        <f t="shared" si="5"/>
        <v>23.243639999999999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5.15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8.67</v>
      </c>
      <c r="AB70" s="75">
        <f>-STOA!R70</f>
        <v>0</v>
      </c>
      <c r="AC70">
        <f t="shared" si="3"/>
        <v>0.20081600000000002</v>
      </c>
      <c r="AD70">
        <f t="shared" si="4"/>
        <v>22.619184000000001</v>
      </c>
      <c r="AE70">
        <f>'IDT-1'!D70</f>
        <v>0</v>
      </c>
      <c r="AF70" s="24"/>
      <c r="AG70">
        <f t="shared" si="5"/>
        <v>22.619184000000001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8.1199999999999992</v>
      </c>
      <c r="AB71" s="75">
        <f>-STOA!R71</f>
        <v>0</v>
      </c>
      <c r="AC71">
        <f t="shared" si="3"/>
        <v>0.196856</v>
      </c>
      <c r="AD71">
        <f t="shared" si="4"/>
        <v>22.173144000000001</v>
      </c>
      <c r="AE71">
        <f>'IDT-1'!D71</f>
        <v>0</v>
      </c>
      <c r="AF71" s="24"/>
      <c r="AG71">
        <f t="shared" si="5"/>
        <v>22.173144000000001</v>
      </c>
      <c r="AI71" s="34">
        <f>PXIL!L71</f>
        <v>0</v>
      </c>
      <c r="AJ71" s="34">
        <f>PXIL!R71</f>
        <v>0</v>
      </c>
      <c r="AK71" s="34">
        <f>RTM_IEX!L71</f>
        <v>0.1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10</v>
      </c>
      <c r="H72">
        <f>PPCL_Spot!R72</f>
        <v>0</v>
      </c>
      <c r="I72">
        <f>Bawana_NG!R72</f>
        <v>5.15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7.6</v>
      </c>
      <c r="AB72" s="75">
        <f>-STOA!R72</f>
        <v>0</v>
      </c>
      <c r="AC72">
        <f t="shared" si="3"/>
        <v>0.20020000000000002</v>
      </c>
      <c r="AD72">
        <f t="shared" si="4"/>
        <v>22.549800000000001</v>
      </c>
      <c r="AE72">
        <f>'IDT-1'!D72</f>
        <v>0</v>
      </c>
      <c r="AF72" s="24"/>
      <c r="AG72">
        <f t="shared" si="5"/>
        <v>22.549800000000001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10</v>
      </c>
      <c r="H73">
        <f>PPCL_Spot!R73</f>
        <v>0</v>
      </c>
      <c r="I73">
        <f>Bawana_NG!R73</f>
        <v>5.15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7.1899999999999995</v>
      </c>
      <c r="AB73" s="75">
        <f>-STOA!R73</f>
        <v>0</v>
      </c>
      <c r="AC73">
        <f t="shared" si="3"/>
        <v>0.19659200000000002</v>
      </c>
      <c r="AD73">
        <f t="shared" si="4"/>
        <v>22.143408000000001</v>
      </c>
      <c r="AE73">
        <f>'IDT-1'!D73</f>
        <v>0</v>
      </c>
      <c r="AF73" s="24"/>
      <c r="AG73">
        <f t="shared" si="5"/>
        <v>22.143408000000001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10</v>
      </c>
      <c r="H74">
        <f>PPCL_Spot!R74</f>
        <v>0</v>
      </c>
      <c r="I74">
        <f>Bawana_NG!R74</f>
        <v>5.15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6.99</v>
      </c>
      <c r="AB74" s="75">
        <f>-STOA!R74</f>
        <v>0</v>
      </c>
      <c r="AC74">
        <f t="shared" si="3"/>
        <v>0.195272</v>
      </c>
      <c r="AD74">
        <f t="shared" si="4"/>
        <v>21.994728000000002</v>
      </c>
      <c r="AE74">
        <f>'IDT-1'!D74</f>
        <v>0</v>
      </c>
      <c r="AF74" s="24"/>
      <c r="AG74">
        <f t="shared" si="5"/>
        <v>21.994728000000002</v>
      </c>
      <c r="AI74" s="34">
        <f>PXIL!L74</f>
        <v>0</v>
      </c>
      <c r="AJ74" s="34">
        <f>PXIL!R74</f>
        <v>0</v>
      </c>
      <c r="AK74" s="34">
        <f>RTM_IEX!L74</f>
        <v>0.05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10.000657938022238</v>
      </c>
      <c r="H75">
        <f>PPCL_Spot!R75</f>
        <v>0</v>
      </c>
      <c r="I75">
        <f>Bawana_NG!R75</f>
        <v>5.15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6.8599999999999994</v>
      </c>
      <c r="AB75" s="75">
        <f>-STOA!R75</f>
        <v>0</v>
      </c>
      <c r="AC75">
        <f t="shared" si="3"/>
        <v>0.1940457898545957</v>
      </c>
      <c r="AD75">
        <f t="shared" si="4"/>
        <v>21.856612148167642</v>
      </c>
      <c r="AE75">
        <f>'IDT-1'!D75</f>
        <v>0</v>
      </c>
      <c r="AF75" s="24"/>
      <c r="AG75">
        <f t="shared" si="5"/>
        <v>21.856612148167642</v>
      </c>
      <c r="AI75" s="34">
        <f>PXIL!L75</f>
        <v>0</v>
      </c>
      <c r="AJ75" s="34">
        <f>PXIL!R75</f>
        <v>0</v>
      </c>
      <c r="AK75" s="34">
        <f>RTM_IEX!L75</f>
        <v>0.04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10.000657938022238</v>
      </c>
      <c r="H76">
        <f>PPCL_Spot!R76</f>
        <v>0</v>
      </c>
      <c r="I76">
        <f>Bawana_NG!R76</f>
        <v>5.15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6.76</v>
      </c>
      <c r="AB76" s="75">
        <f>-STOA!R76</f>
        <v>0</v>
      </c>
      <c r="AC76">
        <f t="shared" si="3"/>
        <v>0.19334178985459571</v>
      </c>
      <c r="AD76">
        <f t="shared" si="4"/>
        <v>21.777316148167642</v>
      </c>
      <c r="AE76">
        <f>'IDT-1'!D76</f>
        <v>0</v>
      </c>
      <c r="AF76" s="24"/>
      <c r="AG76">
        <f t="shared" si="5"/>
        <v>21.777316148167642</v>
      </c>
      <c r="AI76" s="34">
        <f>PXIL!L76</f>
        <v>0</v>
      </c>
      <c r="AJ76" s="34">
        <f>PXIL!R76</f>
        <v>0</v>
      </c>
      <c r="AK76" s="34">
        <f>RTM_IEX!L76</f>
        <v>0.06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10.000657938022238</v>
      </c>
      <c r="H77">
        <f>PPCL_Spot!R77</f>
        <v>0</v>
      </c>
      <c r="I77">
        <f>Bawana_NG!R77</f>
        <v>5.15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6.76</v>
      </c>
      <c r="AB77" s="75">
        <f>-STOA!R77</f>
        <v>0</v>
      </c>
      <c r="AC77">
        <f t="shared" si="3"/>
        <v>0.19325378985459571</v>
      </c>
      <c r="AD77">
        <f t="shared" si="4"/>
        <v>21.767404148167646</v>
      </c>
      <c r="AE77">
        <f>'IDT-1'!D77</f>
        <v>0</v>
      </c>
      <c r="AF77" s="24"/>
      <c r="AG77">
        <f t="shared" si="5"/>
        <v>21.767404148167646</v>
      </c>
      <c r="AI77" s="34">
        <f>PXIL!L77</f>
        <v>0</v>
      </c>
      <c r="AJ77" s="34">
        <f>PXIL!R77</f>
        <v>0</v>
      </c>
      <c r="AK77" s="34">
        <f>RTM_IEX!L77</f>
        <v>0.05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9.8032765313507468</v>
      </c>
      <c r="H78">
        <f>PPCL_Spot!R78</f>
        <v>0</v>
      </c>
      <c r="I78">
        <f>Bawana_NG!R78</f>
        <v>5.15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6.76</v>
      </c>
      <c r="AB78" s="75">
        <f>-STOA!R78</f>
        <v>0</v>
      </c>
      <c r="AC78">
        <f t="shared" si="3"/>
        <v>0.19160483347588658</v>
      </c>
      <c r="AD78">
        <f t="shared" si="4"/>
        <v>21.58167169787486</v>
      </c>
      <c r="AE78">
        <f>'IDT-1'!D78</f>
        <v>0</v>
      </c>
      <c r="AF78" s="24"/>
      <c r="AG78">
        <f t="shared" si="5"/>
        <v>21.58167169787486</v>
      </c>
      <c r="AI78" s="34">
        <f>PXIL!L78</f>
        <v>0</v>
      </c>
      <c r="AJ78" s="34">
        <f>PXIL!R78</f>
        <v>0</v>
      </c>
      <c r="AK78" s="34">
        <f>RTM_IEX!L78</f>
        <v>0.06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10</v>
      </c>
      <c r="H79">
        <f>PPCL_Spot!R79</f>
        <v>0</v>
      </c>
      <c r="I79">
        <f>Bawana_NG!R79</f>
        <v>5.15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6.76</v>
      </c>
      <c r="AB79" s="75">
        <f>-STOA!R79</f>
        <v>0</v>
      </c>
      <c r="AC79">
        <f t="shared" si="3"/>
        <v>0.19333600000000001</v>
      </c>
      <c r="AD79">
        <f t="shared" si="4"/>
        <v>21.776664</v>
      </c>
      <c r="AE79">
        <f>'IDT-1'!D79</f>
        <v>0</v>
      </c>
      <c r="AF79" s="24"/>
      <c r="AG79">
        <f t="shared" si="5"/>
        <v>21.776664</v>
      </c>
      <c r="AI79" s="34">
        <f>PXIL!L79</f>
        <v>0</v>
      </c>
      <c r="AJ79" s="34">
        <f>PXIL!R79</f>
        <v>0</v>
      </c>
      <c r="AK79" s="34">
        <f>RTM_IEX!L79</f>
        <v>0.06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10</v>
      </c>
      <c r="H80">
        <f>PPCL_Spot!R80</f>
        <v>0</v>
      </c>
      <c r="I80">
        <f>Bawana_NG!R80</f>
        <v>5.15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6.76</v>
      </c>
      <c r="AB80" s="75">
        <f>-STOA!R80</f>
        <v>0</v>
      </c>
      <c r="AC80">
        <f t="shared" si="3"/>
        <v>0.19351200000000002</v>
      </c>
      <c r="AD80">
        <f t="shared" si="4"/>
        <v>21.796488</v>
      </c>
      <c r="AE80">
        <f>'IDT-1'!D80</f>
        <v>0</v>
      </c>
      <c r="AF80" s="24"/>
      <c r="AG80">
        <f t="shared" si="5"/>
        <v>21.796488</v>
      </c>
      <c r="AI80" s="34">
        <f>PXIL!L80</f>
        <v>0</v>
      </c>
      <c r="AJ80" s="34">
        <f>PXIL!R80</f>
        <v>0</v>
      </c>
      <c r="AK80" s="34">
        <f>RTM_IEX!L80</f>
        <v>0.08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10</v>
      </c>
      <c r="H81">
        <f>PPCL_Spot!R81</f>
        <v>0</v>
      </c>
      <c r="I81">
        <f>Bawana_NG!R81</f>
        <v>5.15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6.76</v>
      </c>
      <c r="AB81" s="75">
        <f>-STOA!R81</f>
        <v>0</v>
      </c>
      <c r="AC81">
        <f t="shared" si="3"/>
        <v>0.19386400000000001</v>
      </c>
      <c r="AD81">
        <f t="shared" si="4"/>
        <v>21.836136</v>
      </c>
      <c r="AE81">
        <f>'IDT-1'!D81</f>
        <v>0</v>
      </c>
      <c r="AF81" s="24"/>
      <c r="AG81">
        <f t="shared" si="5"/>
        <v>21.836136</v>
      </c>
      <c r="AI81" s="34">
        <f>PXIL!L81</f>
        <v>0</v>
      </c>
      <c r="AJ81" s="34">
        <f>PXIL!R81</f>
        <v>0</v>
      </c>
      <c r="AK81" s="34">
        <f>RTM_IEX!L81</f>
        <v>0.12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15.891066514531175</v>
      </c>
      <c r="H82">
        <f>PPCL_Spot!R82</f>
        <v>0</v>
      </c>
      <c r="I82">
        <f>Bawana_NG!R82</f>
        <v>5.15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6.76</v>
      </c>
      <c r="AB82" s="75">
        <f>-STOA!R82</f>
        <v>0</v>
      </c>
      <c r="AC82">
        <f t="shared" si="3"/>
        <v>0.24588138532787435</v>
      </c>
      <c r="AD82">
        <f t="shared" si="4"/>
        <v>27.695185129203299</v>
      </c>
      <c r="AE82">
        <f>'IDT-1'!D82</f>
        <v>0</v>
      </c>
      <c r="AF82" s="24"/>
      <c r="AG82">
        <f t="shared" si="5"/>
        <v>27.695185129203299</v>
      </c>
      <c r="AI82" s="34">
        <f>PXIL!L82</f>
        <v>0</v>
      </c>
      <c r="AJ82" s="34">
        <f>PXIL!R82</f>
        <v>0</v>
      </c>
      <c r="AK82" s="34">
        <f>RTM_IEX!L82</f>
        <v>0.14000000000000001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15.891066514531175</v>
      </c>
      <c r="H83">
        <f>PPCL_Spot!R83</f>
        <v>0</v>
      </c>
      <c r="I83">
        <f>Bawana_NG!R83</f>
        <v>5.15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6.76</v>
      </c>
      <c r="AB83" s="75">
        <f>-STOA!R83</f>
        <v>0</v>
      </c>
      <c r="AC83">
        <f t="shared" si="3"/>
        <v>0.24623338532787434</v>
      </c>
      <c r="AD83">
        <f t="shared" si="4"/>
        <v>27.734833129203299</v>
      </c>
      <c r="AE83">
        <f>'IDT-1'!D83</f>
        <v>0</v>
      </c>
      <c r="AF83" s="24"/>
      <c r="AG83">
        <f t="shared" si="5"/>
        <v>27.734833129203299</v>
      </c>
      <c r="AI83" s="34">
        <f>PXIL!L83</f>
        <v>0</v>
      </c>
      <c r="AJ83" s="34">
        <f>PXIL!R83</f>
        <v>0</v>
      </c>
      <c r="AK83" s="34">
        <f>RTM_IEX!L83</f>
        <v>0.18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15.891066514531175</v>
      </c>
      <c r="H84">
        <f>PPCL_Spot!R84</f>
        <v>0</v>
      </c>
      <c r="I84">
        <f>Bawana_NG!R84</f>
        <v>5.15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6.76</v>
      </c>
      <c r="AB84" s="75">
        <f>-STOA!R84</f>
        <v>0</v>
      </c>
      <c r="AC84">
        <f t="shared" si="3"/>
        <v>0.24640938532787435</v>
      </c>
      <c r="AD84">
        <f t="shared" si="4"/>
        <v>27.754657129203299</v>
      </c>
      <c r="AE84">
        <f>'IDT-1'!D84</f>
        <v>0</v>
      </c>
      <c r="AF84" s="24"/>
      <c r="AG84">
        <f t="shared" si="5"/>
        <v>27.754657129203299</v>
      </c>
      <c r="AI84" s="34">
        <f>PXIL!L84</f>
        <v>0</v>
      </c>
      <c r="AJ84" s="34">
        <f>PXIL!R84</f>
        <v>0</v>
      </c>
      <c r="AK84" s="34">
        <f>RTM_IEX!L84</f>
        <v>0.2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15.891066514531175</v>
      </c>
      <c r="H85">
        <f>PPCL_Spot!R85</f>
        <v>0</v>
      </c>
      <c r="I85">
        <f>Bawana_NG!R85</f>
        <v>5.15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6.76</v>
      </c>
      <c r="AB85" s="75">
        <f>-STOA!R85</f>
        <v>0</v>
      </c>
      <c r="AC85">
        <f t="shared" si="3"/>
        <v>0.24658538532787433</v>
      </c>
      <c r="AD85">
        <f t="shared" si="4"/>
        <v>27.774481129203295</v>
      </c>
      <c r="AE85">
        <f>'IDT-1'!D85</f>
        <v>0</v>
      </c>
      <c r="AF85" s="24"/>
      <c r="AG85">
        <f t="shared" si="5"/>
        <v>27.774481129203295</v>
      </c>
      <c r="AI85" s="34">
        <f>PXIL!L85</f>
        <v>0</v>
      </c>
      <c r="AJ85" s="34">
        <f>PXIL!R85</f>
        <v>0</v>
      </c>
      <c r="AK85" s="34">
        <f>RTM_IEX!L85</f>
        <v>0.22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5.15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6.76</v>
      </c>
      <c r="AB86" s="75">
        <f>-STOA!R86</f>
        <v>0</v>
      </c>
      <c r="AC86">
        <f t="shared" si="3"/>
        <v>0.24754399999999999</v>
      </c>
      <c r="AD86">
        <f t="shared" si="4"/>
        <v>27.882455999999994</v>
      </c>
      <c r="AE86">
        <f>'IDT-1'!D86</f>
        <v>0</v>
      </c>
      <c r="AF86" s="24"/>
      <c r="AG86">
        <f t="shared" si="5"/>
        <v>27.882455999999994</v>
      </c>
      <c r="AI86" s="34">
        <f>PXIL!L86</f>
        <v>0</v>
      </c>
      <c r="AJ86" s="34">
        <f>PXIL!R86</f>
        <v>0</v>
      </c>
      <c r="AK86" s="34">
        <f>RTM_IEX!L86</f>
        <v>0.22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15</v>
      </c>
      <c r="H87">
        <f>PPCL_Spot!R87</f>
        <v>0</v>
      </c>
      <c r="I87">
        <f>Bawana_NG!R87</f>
        <v>5.15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6.76</v>
      </c>
      <c r="AB87" s="75">
        <f>-STOA!R87</f>
        <v>0</v>
      </c>
      <c r="AC87">
        <f t="shared" si="3"/>
        <v>0.23812799999999998</v>
      </c>
      <c r="AD87">
        <f t="shared" si="4"/>
        <v>26.821871999999995</v>
      </c>
      <c r="AE87">
        <f>'IDT-1'!D87</f>
        <v>0</v>
      </c>
      <c r="AF87" s="24"/>
      <c r="AG87">
        <f t="shared" si="5"/>
        <v>26.821871999999995</v>
      </c>
      <c r="AI87" s="34">
        <f>PXIL!L87</f>
        <v>0</v>
      </c>
      <c r="AJ87" s="34">
        <f>PXIL!R87</f>
        <v>0</v>
      </c>
      <c r="AK87" s="34">
        <f>RTM_IEX!L87</f>
        <v>0.15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15</v>
      </c>
      <c r="H88">
        <f>PPCL_Spot!R88</f>
        <v>0</v>
      </c>
      <c r="I88">
        <f>Bawana_NG!R88</f>
        <v>5.15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6.76</v>
      </c>
      <c r="AB88" s="75">
        <f>-STOA!R88</f>
        <v>0</v>
      </c>
      <c r="AC88">
        <f t="shared" si="3"/>
        <v>0.23821599999999998</v>
      </c>
      <c r="AD88">
        <f t="shared" si="4"/>
        <v>26.831783999999995</v>
      </c>
      <c r="AE88">
        <f>'IDT-1'!D88</f>
        <v>0</v>
      </c>
      <c r="AF88" s="24"/>
      <c r="AG88">
        <f t="shared" si="5"/>
        <v>26.831783999999995</v>
      </c>
      <c r="AI88" s="34">
        <f>PXIL!L88</f>
        <v>0</v>
      </c>
      <c r="AJ88" s="34">
        <f>PXIL!R88</f>
        <v>0</v>
      </c>
      <c r="AK88" s="34">
        <f>RTM_IEX!L88</f>
        <v>0.16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11.68</v>
      </c>
      <c r="H89">
        <f>PPCL_Spot!R89</f>
        <v>0</v>
      </c>
      <c r="I89">
        <f>Bawana_NG!R89</f>
        <v>5.15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6.76</v>
      </c>
      <c r="AB89" s="75">
        <f>-STOA!R89</f>
        <v>0</v>
      </c>
      <c r="AC89">
        <f t="shared" si="3"/>
        <v>0.20882399999999998</v>
      </c>
      <c r="AD89">
        <f t="shared" si="4"/>
        <v>23.521175999999997</v>
      </c>
      <c r="AE89">
        <f>'IDT-1'!D89</f>
        <v>0</v>
      </c>
      <c r="AF89" s="24"/>
      <c r="AG89">
        <f t="shared" si="5"/>
        <v>23.521175999999997</v>
      </c>
      <c r="AI89" s="34">
        <f>PXIL!L89</f>
        <v>0</v>
      </c>
      <c r="AJ89" s="34">
        <f>PXIL!R89</f>
        <v>0</v>
      </c>
      <c r="AK89" s="34">
        <f>RTM_IEX!L89</f>
        <v>0.14000000000000001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10.95</v>
      </c>
      <c r="H90">
        <f>PPCL_Spot!R90</f>
        <v>0</v>
      </c>
      <c r="I90">
        <f>Bawana_NG!R90</f>
        <v>5.15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6.76</v>
      </c>
      <c r="AB90" s="75">
        <f>-STOA!R90</f>
        <v>0</v>
      </c>
      <c r="AC90">
        <f t="shared" si="3"/>
        <v>0.20240000000000002</v>
      </c>
      <c r="AD90">
        <f t="shared" si="4"/>
        <v>22.797599999999999</v>
      </c>
      <c r="AE90">
        <f>'IDT-1'!D90</f>
        <v>0</v>
      </c>
      <c r="AF90" s="24"/>
      <c r="AG90">
        <f t="shared" si="5"/>
        <v>22.797599999999999</v>
      </c>
      <c r="AI90" s="34">
        <f>PXIL!L90</f>
        <v>0</v>
      </c>
      <c r="AJ90" s="34">
        <f>PXIL!R90</f>
        <v>0</v>
      </c>
      <c r="AK90" s="34">
        <f>RTM_IEX!L90</f>
        <v>0.14000000000000001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10.289323070850601</v>
      </c>
      <c r="H91">
        <f>PPCL_Spot!R91</f>
        <v>0</v>
      </c>
      <c r="I91">
        <f>Bawana_NG!R91</f>
        <v>5.15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6.76</v>
      </c>
      <c r="AB91" s="75">
        <f>-STOA!R91</f>
        <v>0</v>
      </c>
      <c r="AC91">
        <f t="shared" si="3"/>
        <v>0.19658604302348534</v>
      </c>
      <c r="AD91">
        <f t="shared" si="4"/>
        <v>22.142737027827117</v>
      </c>
      <c r="AE91">
        <f>'IDT-1'!D91</f>
        <v>0</v>
      </c>
      <c r="AF91" s="24"/>
      <c r="AG91">
        <f t="shared" si="5"/>
        <v>22.142737027827117</v>
      </c>
      <c r="AI91" s="34">
        <f>PXIL!L91</f>
        <v>0</v>
      </c>
      <c r="AJ91" s="34">
        <f>PXIL!R91</f>
        <v>0</v>
      </c>
      <c r="AK91" s="34">
        <f>RTM_IEX!L91</f>
        <v>0.14000000000000001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10.289323070850601</v>
      </c>
      <c r="H92">
        <f>PPCL_Spot!R92</f>
        <v>0</v>
      </c>
      <c r="I92">
        <f>Bawana_NG!R92</f>
        <v>5.15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6.76</v>
      </c>
      <c r="AB92" s="75">
        <f>-STOA!R92</f>
        <v>0</v>
      </c>
      <c r="AC92">
        <f t="shared" si="3"/>
        <v>0.19649804302348534</v>
      </c>
      <c r="AD92">
        <f t="shared" si="4"/>
        <v>22.132825027827117</v>
      </c>
      <c r="AE92">
        <f>'IDT-1'!D92</f>
        <v>0</v>
      </c>
      <c r="AF92" s="24"/>
      <c r="AG92">
        <f t="shared" si="5"/>
        <v>22.132825027827117</v>
      </c>
      <c r="AI92" s="34">
        <f>PXIL!L92</f>
        <v>0</v>
      </c>
      <c r="AJ92" s="34">
        <f>PXIL!R92</f>
        <v>0</v>
      </c>
      <c r="AK92" s="34">
        <f>RTM_IEX!L92</f>
        <v>0.13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10.289323070850601</v>
      </c>
      <c r="H93">
        <f>PPCL_Spot!R93</f>
        <v>0</v>
      </c>
      <c r="I93">
        <f>Bawana_NG!R93</f>
        <v>5.15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6.76</v>
      </c>
      <c r="AB93" s="75">
        <f>-STOA!R93</f>
        <v>0</v>
      </c>
      <c r="AC93">
        <f t="shared" si="3"/>
        <v>0.19632204302348533</v>
      </c>
      <c r="AD93">
        <f t="shared" si="4"/>
        <v>22.113001027827117</v>
      </c>
      <c r="AE93">
        <f>'IDT-1'!D93</f>
        <v>0</v>
      </c>
      <c r="AF93" s="24"/>
      <c r="AG93">
        <f t="shared" si="5"/>
        <v>22.113001027827117</v>
      </c>
      <c r="AI93" s="34">
        <f>PXIL!L93</f>
        <v>0</v>
      </c>
      <c r="AJ93" s="34">
        <f>PXIL!R93</f>
        <v>0</v>
      </c>
      <c r="AK93" s="34">
        <f>RTM_IEX!L93</f>
        <v>0.11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10.289323070850601</v>
      </c>
      <c r="H94">
        <f>PPCL_Spot!R94</f>
        <v>0</v>
      </c>
      <c r="I94">
        <f>Bawana_NG!R94</f>
        <v>5.15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6.76</v>
      </c>
      <c r="AB94" s="75">
        <f>-STOA!R94</f>
        <v>0</v>
      </c>
      <c r="AC94">
        <f t="shared" si="3"/>
        <v>0.19641004302348533</v>
      </c>
      <c r="AD94">
        <f t="shared" si="4"/>
        <v>22.122913027827121</v>
      </c>
      <c r="AE94">
        <f>'IDT-1'!D94</f>
        <v>0</v>
      </c>
      <c r="AF94" s="24"/>
      <c r="AG94">
        <f t="shared" si="5"/>
        <v>22.122913027827121</v>
      </c>
      <c r="AI94" s="34">
        <f>PXIL!L94</f>
        <v>0</v>
      </c>
      <c r="AJ94" s="34">
        <f>PXIL!R94</f>
        <v>0</v>
      </c>
      <c r="AK94" s="34">
        <f>RTM_IEX!L94</f>
        <v>0.12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10.289323070850601</v>
      </c>
      <c r="H95">
        <f>PPCL_Spot!R95</f>
        <v>0</v>
      </c>
      <c r="I95">
        <f>Bawana_NG!R95</f>
        <v>5.15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6.76</v>
      </c>
      <c r="AB95" s="75">
        <f>-STOA!R95</f>
        <v>0</v>
      </c>
      <c r="AC95">
        <f t="shared" si="3"/>
        <v>0.19605804302348534</v>
      </c>
      <c r="AD95">
        <f t="shared" si="4"/>
        <v>22.083265027827117</v>
      </c>
      <c r="AE95">
        <f>'IDT-1'!D95</f>
        <v>0</v>
      </c>
      <c r="AF95" s="24"/>
      <c r="AG95">
        <f t="shared" si="5"/>
        <v>22.083265027827117</v>
      </c>
      <c r="AI95" s="34">
        <f>PXIL!L95</f>
        <v>0</v>
      </c>
      <c r="AJ95" s="34">
        <f>PXIL!R95</f>
        <v>0</v>
      </c>
      <c r="AK95" s="34">
        <f>RTM_IEX!L95</f>
        <v>0.08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10.289323070850601</v>
      </c>
      <c r="H96">
        <f>PPCL_Spot!R96</f>
        <v>0</v>
      </c>
      <c r="I96">
        <f>Bawana_NG!R96</f>
        <v>5.15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6.76</v>
      </c>
      <c r="AB96" s="75">
        <f>-STOA!R96</f>
        <v>0</v>
      </c>
      <c r="AC96">
        <f t="shared" si="3"/>
        <v>0.19605804302348534</v>
      </c>
      <c r="AD96">
        <f t="shared" si="4"/>
        <v>22.083265027827117</v>
      </c>
      <c r="AE96">
        <f>'IDT-1'!D96</f>
        <v>0</v>
      </c>
      <c r="AF96" s="24"/>
      <c r="AG96">
        <f t="shared" si="5"/>
        <v>22.083265027827117</v>
      </c>
      <c r="AI96" s="34">
        <f>PXIL!L96</f>
        <v>0</v>
      </c>
      <c r="AJ96" s="34">
        <f>PXIL!R96</f>
        <v>0</v>
      </c>
      <c r="AK96" s="34">
        <f>RTM_IEX!L96</f>
        <v>0.08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10.289323070850601</v>
      </c>
      <c r="H97">
        <f>PPCL_Spot!R97</f>
        <v>0</v>
      </c>
      <c r="I97">
        <f>Bawana_NG!R97</f>
        <v>5.15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6.76</v>
      </c>
      <c r="AB97" s="75">
        <f>-STOA!R97</f>
        <v>0</v>
      </c>
      <c r="AC97">
        <f t="shared" si="3"/>
        <v>0.19597004302348534</v>
      </c>
      <c r="AD97">
        <f t="shared" si="4"/>
        <v>22.073353027827118</v>
      </c>
      <c r="AE97">
        <f>'IDT-1'!D97</f>
        <v>0</v>
      </c>
      <c r="AF97" s="24"/>
      <c r="AG97">
        <f t="shared" si="5"/>
        <v>22.073353027827118</v>
      </c>
      <c r="AI97" s="34">
        <f>PXIL!L97</f>
        <v>0</v>
      </c>
      <c r="AJ97" s="34">
        <f>PXIL!R97</f>
        <v>0</v>
      </c>
      <c r="AK97" s="34">
        <f>RTM_IEX!L97</f>
        <v>7.0000000000000007E-2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10.289323070850601</v>
      </c>
      <c r="H98">
        <f>PPCL_Spot!R98</f>
        <v>0</v>
      </c>
      <c r="I98">
        <f>Bawana_NG!R98</f>
        <v>5.15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6.76</v>
      </c>
      <c r="AB98" s="75">
        <f>-STOA!R98</f>
        <v>0</v>
      </c>
      <c r="AC98">
        <f t="shared" si="3"/>
        <v>0.19570604302348532</v>
      </c>
      <c r="AD98">
        <f t="shared" si="4"/>
        <v>22.043617027827118</v>
      </c>
      <c r="AE98">
        <f>'IDT-1'!D98</f>
        <v>0</v>
      </c>
      <c r="AF98" s="24"/>
      <c r="AG98">
        <f t="shared" si="5"/>
        <v>22.043617027827118</v>
      </c>
      <c r="AI98" s="34">
        <f>PXIL!L98</f>
        <v>0</v>
      </c>
      <c r="AJ98" s="34">
        <f>PXIL!R98</f>
        <v>0</v>
      </c>
      <c r="AK98" s="34">
        <f>RTM_IEX!L98</f>
        <v>0.04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0.23582641775047056</v>
      </c>
      <c r="H99">
        <f t="shared" si="6"/>
        <v>0</v>
      </c>
      <c r="I99">
        <f t="shared" si="6"/>
        <v>0.12616344212231317</v>
      </c>
      <c r="J99">
        <f t="shared" si="6"/>
        <v>0</v>
      </c>
      <c r="K99">
        <f t="shared" si="6"/>
        <v>5.1997693911038192E-4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0.22124999999999995</v>
      </c>
      <c r="AB99" s="75">
        <f t="shared" si="6"/>
        <v>0</v>
      </c>
      <c r="AC99">
        <f t="shared" si="6"/>
        <v>5.4899131886420047E-3</v>
      </c>
      <c r="AD99">
        <f t="shared" si="6"/>
        <v>0.54393492362325202</v>
      </c>
      <c r="AE99">
        <f t="shared" ref="AE99:AR99" si="7">SUM(AE3:AE98)/4000</f>
        <v>0</v>
      </c>
      <c r="AG99">
        <f t="shared" si="7"/>
        <v>0.54393492362325202</v>
      </c>
      <c r="AI99">
        <f t="shared" si="7"/>
        <v>0</v>
      </c>
      <c r="AJ99">
        <f t="shared" si="7"/>
        <v>0</v>
      </c>
      <c r="AK99">
        <f t="shared" si="7"/>
        <v>2.7150000000000013E-3</v>
      </c>
      <c r="AL99">
        <f t="shared" si="7"/>
        <v>-3.7050000000000013E-2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45207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19.325969000000001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0.1708605272</v>
      </c>
      <c r="AD3">
        <f>SUM(B3:AB3,AI3:AR3)-AC3</f>
        <v>19.245108472800002</v>
      </c>
      <c r="AE3">
        <v>0</v>
      </c>
      <c r="AF3" s="24"/>
      <c r="AG3">
        <f>SUM(AD3:AF3)</f>
        <v>19.245108472800002</v>
      </c>
      <c r="AI3" s="34">
        <f>PXIL!M3</f>
        <v>0</v>
      </c>
      <c r="AJ3" s="34">
        <f>PXIL!S3</f>
        <v>0</v>
      </c>
      <c r="AK3" s="34">
        <f>RTM_IEX!M3</f>
        <v>0.09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19.325969000000001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0.17024452720000002</v>
      </c>
      <c r="AD4">
        <f t="shared" ref="AD4:AD67" si="1">SUM(B4:AB4,AI4:AR4)-AC4</f>
        <v>19.175724472799999</v>
      </c>
      <c r="AE4">
        <v>0</v>
      </c>
      <c r="AF4" s="24"/>
      <c r="AG4">
        <f t="shared" ref="AG4:AG67" si="2">SUM(AD4:AF4)</f>
        <v>19.175724472799999</v>
      </c>
      <c r="AI4" s="34">
        <f>PXIL!M4</f>
        <v>0</v>
      </c>
      <c r="AJ4" s="34">
        <f>PXIL!S4</f>
        <v>0</v>
      </c>
      <c r="AK4" s="34">
        <f>RTM_IEX!M4</f>
        <v>0.02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19.325969000000001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0.17068452720000002</v>
      </c>
      <c r="AD5">
        <f t="shared" si="1"/>
        <v>19.225284472800002</v>
      </c>
      <c r="AE5">
        <v>0</v>
      </c>
      <c r="AF5" s="24"/>
      <c r="AG5">
        <f t="shared" si="2"/>
        <v>19.225284472800002</v>
      </c>
      <c r="AI5" s="34">
        <f>PXIL!M5</f>
        <v>0</v>
      </c>
      <c r="AJ5" s="34">
        <f>PXIL!S5</f>
        <v>0</v>
      </c>
      <c r="AK5" s="34">
        <f>RTM_IEX!M5</f>
        <v>7.0000000000000007E-2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19.151634999999999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0.16853438800000001</v>
      </c>
      <c r="AD6">
        <f t="shared" si="1"/>
        <v>18.983100611999998</v>
      </c>
      <c r="AE6">
        <v>0</v>
      </c>
      <c r="AF6" s="24"/>
      <c r="AG6">
        <f t="shared" si="2"/>
        <v>18.983100611999998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17.821529999999999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0.156829464</v>
      </c>
      <c r="AD7">
        <f t="shared" si="1"/>
        <v>17.664700535999998</v>
      </c>
      <c r="AE7">
        <v>0</v>
      </c>
      <c r="AF7" s="24"/>
      <c r="AG7">
        <f t="shared" si="2"/>
        <v>17.664700535999998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15.413539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0.13563914320000001</v>
      </c>
      <c r="AD8">
        <f t="shared" si="1"/>
        <v>15.2778998568</v>
      </c>
      <c r="AE8">
        <v>0</v>
      </c>
      <c r="AF8" s="24"/>
      <c r="AG8">
        <f t="shared" si="2"/>
        <v>15.2778998568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16.545501000000002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0.14560040880000003</v>
      </c>
      <c r="AD9">
        <f t="shared" si="1"/>
        <v>16.399900591200002</v>
      </c>
      <c r="AE9">
        <v>0</v>
      </c>
      <c r="AF9" s="24"/>
      <c r="AG9">
        <f t="shared" si="2"/>
        <v>16.399900591200002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19.119955999999998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0.16825561280000001</v>
      </c>
      <c r="AD10">
        <f t="shared" si="1"/>
        <v>18.951700387199999</v>
      </c>
      <c r="AE10">
        <v>0</v>
      </c>
      <c r="AF10" s="24"/>
      <c r="AG10">
        <f t="shared" si="2"/>
        <v>18.951700387199999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17.608858999999999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0.1549579592</v>
      </c>
      <c r="AD11">
        <f t="shared" si="1"/>
        <v>17.453901040799998</v>
      </c>
      <c r="AE11">
        <v>0</v>
      </c>
      <c r="AF11" s="24"/>
      <c r="AG11">
        <f t="shared" si="2"/>
        <v>17.453901040799998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17.496469000000001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0.15396892720000002</v>
      </c>
      <c r="AD12">
        <f t="shared" si="1"/>
        <v>17.3425000728</v>
      </c>
      <c r="AE12">
        <v>0</v>
      </c>
      <c r="AF12" s="24"/>
      <c r="AG12">
        <f t="shared" si="2"/>
        <v>17.3425000728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19.325969000000001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0.17156452720000001</v>
      </c>
      <c r="AD13">
        <f t="shared" si="1"/>
        <v>19.324404472800001</v>
      </c>
      <c r="AE13">
        <v>0</v>
      </c>
      <c r="AF13" s="24"/>
      <c r="AG13">
        <f t="shared" si="2"/>
        <v>19.324404472800001</v>
      </c>
      <c r="AI13" s="34">
        <f>PXIL!M13</f>
        <v>0</v>
      </c>
      <c r="AJ13" s="34">
        <f>PXIL!S13</f>
        <v>0</v>
      </c>
      <c r="AK13" s="34">
        <f>RTM_IEX!M13</f>
        <v>0.17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18.389225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0.16182518000000001</v>
      </c>
      <c r="AD14">
        <f t="shared" si="1"/>
        <v>18.227399819999999</v>
      </c>
      <c r="AE14">
        <v>0</v>
      </c>
      <c r="AF14" s="24"/>
      <c r="AG14">
        <f t="shared" si="2"/>
        <v>18.227399819999999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19.325969000000001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0.17112452720000002</v>
      </c>
      <c r="AD15">
        <f t="shared" si="1"/>
        <v>19.274844472800002</v>
      </c>
      <c r="AE15">
        <v>0</v>
      </c>
      <c r="AF15" s="24"/>
      <c r="AG15">
        <f t="shared" si="2"/>
        <v>19.274844472800002</v>
      </c>
      <c r="AI15" s="34">
        <f>PXIL!M15</f>
        <v>0</v>
      </c>
      <c r="AJ15" s="34">
        <f>PXIL!S15</f>
        <v>0</v>
      </c>
      <c r="AK15" s="34">
        <f>RTM_IEX!M15</f>
        <v>0.12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19.325969000000001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0.1713885272</v>
      </c>
      <c r="AD16">
        <f t="shared" si="1"/>
        <v>19.304580472799998</v>
      </c>
      <c r="AE16">
        <v>0</v>
      </c>
      <c r="AF16" s="24"/>
      <c r="AG16">
        <f t="shared" si="2"/>
        <v>19.304580472799998</v>
      </c>
      <c r="AI16" s="34">
        <f>PXIL!M16</f>
        <v>0</v>
      </c>
      <c r="AJ16" s="34">
        <f>PXIL!S16</f>
        <v>0</v>
      </c>
      <c r="AK16" s="34">
        <f>RTM_IEX!M16</f>
        <v>0.15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17.590395999999998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0.15479548479999999</v>
      </c>
      <c r="AD17">
        <f t="shared" si="1"/>
        <v>17.435600515199997</v>
      </c>
      <c r="AE17">
        <v>0</v>
      </c>
      <c r="AF17" s="24"/>
      <c r="AG17">
        <f t="shared" si="2"/>
        <v>17.435600515199997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19.325969000000001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0.18124452720000001</v>
      </c>
      <c r="AD18">
        <f t="shared" si="1"/>
        <v>20.4147244728</v>
      </c>
      <c r="AE18">
        <v>0</v>
      </c>
      <c r="AF18" s="24"/>
      <c r="AG18">
        <f t="shared" si="2"/>
        <v>20.4147244728</v>
      </c>
      <c r="AI18" s="34">
        <f>PXIL!M18</f>
        <v>0</v>
      </c>
      <c r="AJ18" s="34">
        <f>PXIL!S18</f>
        <v>0</v>
      </c>
      <c r="AK18" s="34">
        <f>RTM_IEX!M18</f>
        <v>1.27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19.325969000000001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0.1837965272</v>
      </c>
      <c r="AD19">
        <f t="shared" si="1"/>
        <v>20.702172472800001</v>
      </c>
      <c r="AE19">
        <v>0</v>
      </c>
      <c r="AF19" s="24"/>
      <c r="AG19">
        <f t="shared" si="2"/>
        <v>20.702172472800001</v>
      </c>
      <c r="AI19" s="34">
        <f>PXIL!M19</f>
        <v>0</v>
      </c>
      <c r="AJ19" s="34">
        <f>PXIL!S19</f>
        <v>0</v>
      </c>
      <c r="AK19" s="34">
        <f>RTM_IEX!M19</f>
        <v>1.56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19.325969000000001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0.19990052720000001</v>
      </c>
      <c r="AD20">
        <f t="shared" si="1"/>
        <v>22.516068472800001</v>
      </c>
      <c r="AE20">
        <v>0</v>
      </c>
      <c r="AF20" s="24"/>
      <c r="AG20">
        <f t="shared" si="2"/>
        <v>22.516068472800001</v>
      </c>
      <c r="AI20" s="34">
        <f>PXIL!M20</f>
        <v>0</v>
      </c>
      <c r="AJ20" s="34">
        <f>PXIL!S20</f>
        <v>0</v>
      </c>
      <c r="AK20" s="34">
        <f>RTM_IEX!M20</f>
        <v>3.39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19.325969000000001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0.17666852720000001</v>
      </c>
      <c r="AD21">
        <f t="shared" si="1"/>
        <v>19.8993004728</v>
      </c>
      <c r="AE21">
        <v>0</v>
      </c>
      <c r="AF21" s="24"/>
      <c r="AG21">
        <f t="shared" si="2"/>
        <v>19.8993004728</v>
      </c>
      <c r="AI21" s="34">
        <f>PXIL!M21</f>
        <v>0</v>
      </c>
      <c r="AJ21" s="34">
        <f>PXIL!S21</f>
        <v>0</v>
      </c>
      <c r="AK21" s="34">
        <f>RTM_IEX!M21</f>
        <v>0.75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19.325969000000001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0.18142052720000001</v>
      </c>
      <c r="AD22">
        <f t="shared" si="1"/>
        <v>20.4345484728</v>
      </c>
      <c r="AE22">
        <v>0</v>
      </c>
      <c r="AF22" s="24"/>
      <c r="AG22">
        <f t="shared" si="2"/>
        <v>20.4345484728</v>
      </c>
      <c r="AI22" s="34">
        <f>PXIL!M22</f>
        <v>0</v>
      </c>
      <c r="AJ22" s="34">
        <f>PXIL!S22</f>
        <v>0</v>
      </c>
      <c r="AK22" s="34">
        <f>RTM_IEX!M22</f>
        <v>1.29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19.325969000000001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0.20086852720000001</v>
      </c>
      <c r="AD23">
        <f t="shared" si="1"/>
        <v>22.6251004728</v>
      </c>
      <c r="AE23">
        <v>0</v>
      </c>
      <c r="AF23" s="24"/>
      <c r="AG23">
        <f t="shared" si="2"/>
        <v>22.6251004728</v>
      </c>
      <c r="AI23" s="34">
        <f>PXIL!M23</f>
        <v>0</v>
      </c>
      <c r="AJ23" s="34">
        <f>PXIL!S23</f>
        <v>0</v>
      </c>
      <c r="AK23" s="34">
        <f>RTM_IEX!M23</f>
        <v>3.5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19.325969000000001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0.19726052720000001</v>
      </c>
      <c r="AD24">
        <f t="shared" si="1"/>
        <v>22.218708472799999</v>
      </c>
      <c r="AE24">
        <v>0</v>
      </c>
      <c r="AF24" s="24"/>
      <c r="AG24">
        <f t="shared" si="2"/>
        <v>22.218708472799999</v>
      </c>
      <c r="AI24" s="34">
        <f>PXIL!M24</f>
        <v>0</v>
      </c>
      <c r="AJ24" s="34">
        <f>PXIL!S24</f>
        <v>0</v>
      </c>
      <c r="AK24" s="34">
        <f>RTM_IEX!M24</f>
        <v>3.09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19.325969000000001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0.19532452720000001</v>
      </c>
      <c r="AD25">
        <f t="shared" si="1"/>
        <v>22.000644472800001</v>
      </c>
      <c r="AE25">
        <v>0</v>
      </c>
      <c r="AF25" s="24"/>
      <c r="AG25">
        <f t="shared" si="2"/>
        <v>22.000644472800001</v>
      </c>
      <c r="AI25" s="34">
        <f>PXIL!M25</f>
        <v>0</v>
      </c>
      <c r="AJ25" s="34">
        <f>PXIL!S25</f>
        <v>0</v>
      </c>
      <c r="AK25" s="34">
        <f>RTM_IEX!M25</f>
        <v>2.87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19.325969000000001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0.19400452720000003</v>
      </c>
      <c r="AD26">
        <f t="shared" si="1"/>
        <v>21.851964472799999</v>
      </c>
      <c r="AE26">
        <v>0</v>
      </c>
      <c r="AF26" s="24"/>
      <c r="AG26">
        <f t="shared" si="2"/>
        <v>21.851964472799999</v>
      </c>
      <c r="AI26" s="34">
        <f>PXIL!M26</f>
        <v>0</v>
      </c>
      <c r="AJ26" s="34">
        <f>PXIL!S26</f>
        <v>0</v>
      </c>
      <c r="AK26" s="34">
        <f>RTM_IEX!M26</f>
        <v>2.72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19.325969000000001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0.18705252720000001</v>
      </c>
      <c r="AD27">
        <f t="shared" si="1"/>
        <v>21.068916472800002</v>
      </c>
      <c r="AE27">
        <v>0</v>
      </c>
      <c r="AF27" s="24"/>
      <c r="AG27">
        <f t="shared" si="2"/>
        <v>21.068916472800002</v>
      </c>
      <c r="AI27" s="34">
        <f>PXIL!M27</f>
        <v>0</v>
      </c>
      <c r="AJ27" s="34">
        <f>PXIL!S27</f>
        <v>0</v>
      </c>
      <c r="AK27" s="34">
        <f>RTM_IEX!M27</f>
        <v>1.93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19.325969000000001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0.18511652720000002</v>
      </c>
      <c r="AD28">
        <f t="shared" si="1"/>
        <v>20.8508524728</v>
      </c>
      <c r="AE28">
        <v>0</v>
      </c>
      <c r="AF28" s="24"/>
      <c r="AG28">
        <f t="shared" si="2"/>
        <v>20.8508524728</v>
      </c>
      <c r="AI28" s="34">
        <f>PXIL!M28</f>
        <v>0</v>
      </c>
      <c r="AJ28" s="34">
        <f>PXIL!S28</f>
        <v>0</v>
      </c>
      <c r="AK28" s="34">
        <f>RTM_IEX!M28</f>
        <v>1.71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19.325969000000001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0.1816845272</v>
      </c>
      <c r="AD29">
        <f t="shared" si="1"/>
        <v>20.464284472799999</v>
      </c>
      <c r="AE29">
        <v>0</v>
      </c>
      <c r="AF29" s="24"/>
      <c r="AG29">
        <f t="shared" si="2"/>
        <v>20.464284472799999</v>
      </c>
      <c r="AI29" s="34">
        <f>PXIL!M29</f>
        <v>0</v>
      </c>
      <c r="AJ29" s="34">
        <f>PXIL!S29</f>
        <v>0</v>
      </c>
      <c r="AK29" s="34">
        <f>RTM_IEX!M29</f>
        <v>1.32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19.325969000000001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0.18230052720000001</v>
      </c>
      <c r="AD30">
        <f t="shared" si="1"/>
        <v>20.533668472800002</v>
      </c>
      <c r="AE30">
        <v>0</v>
      </c>
      <c r="AF30" s="24"/>
      <c r="AG30">
        <f t="shared" si="2"/>
        <v>20.533668472800002</v>
      </c>
      <c r="AI30" s="34">
        <f>PXIL!M30</f>
        <v>0</v>
      </c>
      <c r="AJ30" s="34">
        <f>PXIL!S30</f>
        <v>0</v>
      </c>
      <c r="AK30" s="34">
        <f>RTM_IEX!M30</f>
        <v>1.39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19.325969000000001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0.18643652720000001</v>
      </c>
      <c r="AD31">
        <f t="shared" si="1"/>
        <v>20.999532472799999</v>
      </c>
      <c r="AE31">
        <v>0</v>
      </c>
      <c r="AF31" s="24"/>
      <c r="AG31">
        <f t="shared" si="2"/>
        <v>20.999532472799999</v>
      </c>
      <c r="AI31" s="34">
        <f>PXIL!M31</f>
        <v>0</v>
      </c>
      <c r="AJ31" s="34">
        <f>PXIL!S31</f>
        <v>0</v>
      </c>
      <c r="AK31" s="34">
        <f>RTM_IEX!M31</f>
        <v>1.86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19.325969000000001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0.18643652720000001</v>
      </c>
      <c r="AD32">
        <f t="shared" si="1"/>
        <v>20.999532472799999</v>
      </c>
      <c r="AE32">
        <v>0</v>
      </c>
      <c r="AF32" s="24"/>
      <c r="AG32">
        <f t="shared" si="2"/>
        <v>20.999532472799999</v>
      </c>
      <c r="AI32" s="34">
        <f>PXIL!M32</f>
        <v>0</v>
      </c>
      <c r="AJ32" s="34">
        <f>PXIL!S32</f>
        <v>0</v>
      </c>
      <c r="AK32" s="34">
        <f>RTM_IEX!M32</f>
        <v>1.86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19.325969000000001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2.2999999999999998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0.20421252720000002</v>
      </c>
      <c r="AD33">
        <f t="shared" si="1"/>
        <v>23.001756472800004</v>
      </c>
      <c r="AE33">
        <v>0</v>
      </c>
      <c r="AF33" s="24"/>
      <c r="AG33">
        <f t="shared" si="2"/>
        <v>23.001756472800004</v>
      </c>
      <c r="AI33" s="34">
        <f>PXIL!M33</f>
        <v>0</v>
      </c>
      <c r="AJ33" s="34">
        <f>PXIL!S33</f>
        <v>0</v>
      </c>
      <c r="AK33" s="34">
        <f>RTM_IEX!M33</f>
        <v>1.58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19.325969000000001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4.83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0.2125725272</v>
      </c>
      <c r="AD34">
        <f t="shared" si="1"/>
        <v>23.9433964728</v>
      </c>
      <c r="AE34">
        <v>0</v>
      </c>
      <c r="AF34" s="24"/>
      <c r="AG34">
        <f t="shared" si="2"/>
        <v>23.9433964728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19.325969000000001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3.87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0.20412452720000002</v>
      </c>
      <c r="AD35">
        <f t="shared" si="1"/>
        <v>22.9918444728</v>
      </c>
      <c r="AE35">
        <v>0</v>
      </c>
      <c r="AF35" s="24"/>
      <c r="AG35">
        <f t="shared" si="2"/>
        <v>22.9918444728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19.325969000000001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0.2125725272</v>
      </c>
      <c r="AD36">
        <f t="shared" si="1"/>
        <v>23.9433964728</v>
      </c>
      <c r="AE36">
        <v>0</v>
      </c>
      <c r="AF36" s="24"/>
      <c r="AG36">
        <f t="shared" si="2"/>
        <v>23.9433964728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19.325969000000001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0.2125725272</v>
      </c>
      <c r="AD37">
        <f t="shared" si="1"/>
        <v>23.9433964728</v>
      </c>
      <c r="AE37">
        <v>0</v>
      </c>
      <c r="AF37" s="24"/>
      <c r="AG37">
        <f t="shared" si="2"/>
        <v>23.9433964728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19.325969000000001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0.2125725272</v>
      </c>
      <c r="AD38">
        <f t="shared" si="1"/>
        <v>23.9433964728</v>
      </c>
      <c r="AE38">
        <v>0</v>
      </c>
      <c r="AF38" s="24"/>
      <c r="AG38">
        <f t="shared" si="2"/>
        <v>23.9433964728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19.325969000000001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0.2125725272</v>
      </c>
      <c r="AD39">
        <f t="shared" si="1"/>
        <v>23.9433964728</v>
      </c>
      <c r="AE39">
        <v>0</v>
      </c>
      <c r="AF39" s="24"/>
      <c r="AG39">
        <f t="shared" si="2"/>
        <v>23.9433964728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19.325969000000001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3.38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0.19981252720000001</v>
      </c>
      <c r="AD40">
        <f t="shared" si="1"/>
        <v>22.506156472800001</v>
      </c>
      <c r="AE40">
        <v>0</v>
      </c>
      <c r="AF40" s="24"/>
      <c r="AG40">
        <f t="shared" si="2"/>
        <v>22.506156472800001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19.325969000000001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0.2125725272</v>
      </c>
      <c r="AD41">
        <f t="shared" si="1"/>
        <v>23.9433964728</v>
      </c>
      <c r="AE41">
        <v>0</v>
      </c>
      <c r="AF41" s="24"/>
      <c r="AG41">
        <f t="shared" si="2"/>
        <v>23.9433964728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19.325969000000001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3.87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0.20412452720000002</v>
      </c>
      <c r="AD42">
        <f t="shared" si="1"/>
        <v>22.9918444728</v>
      </c>
      <c r="AE42">
        <v>0</v>
      </c>
      <c r="AF42" s="24"/>
      <c r="AG42">
        <f t="shared" si="2"/>
        <v>22.9918444728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19.325969000000001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3.29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0.19902052720000002</v>
      </c>
      <c r="AD43">
        <f t="shared" si="1"/>
        <v>22.416948472800001</v>
      </c>
      <c r="AE43">
        <v>0</v>
      </c>
      <c r="AF43" s="24"/>
      <c r="AG43">
        <f t="shared" si="2"/>
        <v>22.416948472800001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19.325969000000001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4.83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0.2125725272</v>
      </c>
      <c r="AD44">
        <f t="shared" si="1"/>
        <v>23.9433964728</v>
      </c>
      <c r="AE44">
        <v>0</v>
      </c>
      <c r="AF44" s="24"/>
      <c r="AG44">
        <f t="shared" si="2"/>
        <v>23.9433964728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19.325969000000001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4.83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0.2125725272</v>
      </c>
      <c r="AD45">
        <f t="shared" si="1"/>
        <v>23.9433964728</v>
      </c>
      <c r="AE45">
        <v>0</v>
      </c>
      <c r="AF45" s="24"/>
      <c r="AG45">
        <f t="shared" si="2"/>
        <v>23.9433964728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19.325969000000001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1.45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0.18282852720000001</v>
      </c>
      <c r="AD46">
        <f t="shared" si="1"/>
        <v>20.593140472799998</v>
      </c>
      <c r="AE46">
        <v>0</v>
      </c>
      <c r="AF46" s="24"/>
      <c r="AG46">
        <f t="shared" si="2"/>
        <v>20.593140472799998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19.325969000000001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0.68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0.1760525272</v>
      </c>
      <c r="AD47">
        <f t="shared" si="1"/>
        <v>19.829916472800001</v>
      </c>
      <c r="AE47">
        <v>0</v>
      </c>
      <c r="AF47" s="24"/>
      <c r="AG47">
        <f t="shared" si="2"/>
        <v>19.829916472800001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19.325969000000001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2.13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0.1888125272</v>
      </c>
      <c r="AD48">
        <f t="shared" si="1"/>
        <v>21.2671564728</v>
      </c>
      <c r="AE48">
        <v>0</v>
      </c>
      <c r="AF48" s="24"/>
      <c r="AG48">
        <f t="shared" si="2"/>
        <v>21.2671564728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19.325969000000001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0.97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0.1786045272</v>
      </c>
      <c r="AD49">
        <f t="shared" si="1"/>
        <v>20.117364472799999</v>
      </c>
      <c r="AE49">
        <v>0</v>
      </c>
      <c r="AF49" s="24"/>
      <c r="AG49">
        <f t="shared" si="2"/>
        <v>20.117364472799999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19.325969000000001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3.38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0.19981252720000001</v>
      </c>
      <c r="AD50">
        <f t="shared" si="1"/>
        <v>22.506156472800001</v>
      </c>
      <c r="AE50">
        <v>0</v>
      </c>
      <c r="AF50" s="24"/>
      <c r="AG50">
        <f t="shared" si="2"/>
        <v>22.506156472800001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19.325969000000001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0.2125725272</v>
      </c>
      <c r="AD51">
        <f t="shared" si="1"/>
        <v>23.9433964728</v>
      </c>
      <c r="AE51">
        <v>0</v>
      </c>
      <c r="AF51" s="24"/>
      <c r="AG51">
        <f t="shared" si="2"/>
        <v>23.9433964728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19.325969000000001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3.29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0.19902052720000002</v>
      </c>
      <c r="AD52">
        <f t="shared" si="1"/>
        <v>22.416948472800001</v>
      </c>
      <c r="AE52">
        <v>0</v>
      </c>
      <c r="AF52" s="24"/>
      <c r="AG52">
        <f t="shared" si="2"/>
        <v>22.416948472800001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19.325969000000001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0.28999999999999998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0.17262052720000001</v>
      </c>
      <c r="AD53">
        <f t="shared" si="1"/>
        <v>19.4433484728</v>
      </c>
      <c r="AE53">
        <v>0</v>
      </c>
      <c r="AF53" s="24"/>
      <c r="AG53">
        <f t="shared" si="2"/>
        <v>19.4433484728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19.325969000000001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3.38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0.19981252720000001</v>
      </c>
      <c r="AD54">
        <f t="shared" si="1"/>
        <v>22.506156472800001</v>
      </c>
      <c r="AE54">
        <v>0</v>
      </c>
      <c r="AF54" s="24"/>
      <c r="AG54">
        <f t="shared" si="2"/>
        <v>22.506156472800001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19.325969000000001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3.38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0.19981252720000001</v>
      </c>
      <c r="AD55">
        <f t="shared" si="1"/>
        <v>22.506156472800001</v>
      </c>
      <c r="AE55">
        <v>0</v>
      </c>
      <c r="AF55" s="24"/>
      <c r="AG55">
        <f t="shared" si="2"/>
        <v>22.506156472800001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19.325969000000001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3.38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0.19981252720000001</v>
      </c>
      <c r="AD56">
        <f t="shared" si="1"/>
        <v>22.506156472800001</v>
      </c>
      <c r="AE56">
        <v>0</v>
      </c>
      <c r="AF56" s="24"/>
      <c r="AG56">
        <f t="shared" si="2"/>
        <v>22.506156472800001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19.325969000000001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2.3199999999999998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0.19048452720000003</v>
      </c>
      <c r="AD57">
        <f t="shared" si="1"/>
        <v>21.455484472800002</v>
      </c>
      <c r="AE57">
        <v>0</v>
      </c>
      <c r="AF57" s="24"/>
      <c r="AG57">
        <f t="shared" si="2"/>
        <v>21.455484472800002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19.325969000000001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0.17094852720000003</v>
      </c>
      <c r="AD58">
        <f t="shared" si="1"/>
        <v>19.255020472800002</v>
      </c>
      <c r="AE58">
        <v>0</v>
      </c>
      <c r="AF58" s="24"/>
      <c r="AG58">
        <f t="shared" si="2"/>
        <v>19.255020472800002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19.325969000000001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3.38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0.19981252720000001</v>
      </c>
      <c r="AD59">
        <f t="shared" si="1"/>
        <v>22.506156472800001</v>
      </c>
      <c r="AE59">
        <v>0</v>
      </c>
      <c r="AF59" s="24"/>
      <c r="AG59">
        <f t="shared" si="2"/>
        <v>22.506156472800001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19.325969000000001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4.83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0.2125725272</v>
      </c>
      <c r="AD60">
        <f t="shared" si="1"/>
        <v>23.9433964728</v>
      </c>
      <c r="AE60">
        <v>0</v>
      </c>
      <c r="AF60" s="24"/>
      <c r="AG60">
        <f t="shared" si="2"/>
        <v>23.9433964728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19.325969000000001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0.2125725272</v>
      </c>
      <c r="AD61">
        <f t="shared" si="1"/>
        <v>23.9433964728</v>
      </c>
      <c r="AE61">
        <v>0</v>
      </c>
      <c r="AF61" s="24"/>
      <c r="AG61">
        <f t="shared" si="2"/>
        <v>23.9433964728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19.325969000000001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0.2125725272</v>
      </c>
      <c r="AD62">
        <f t="shared" si="1"/>
        <v>23.9433964728</v>
      </c>
      <c r="AE62">
        <v>0</v>
      </c>
      <c r="AF62" s="24"/>
      <c r="AG62">
        <f t="shared" si="2"/>
        <v>23.9433964728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19.325969000000001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1.55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0.18370852720000003</v>
      </c>
      <c r="AD63">
        <f t="shared" si="1"/>
        <v>20.692260472800001</v>
      </c>
      <c r="AE63">
        <v>0</v>
      </c>
      <c r="AF63" s="24"/>
      <c r="AG63">
        <f t="shared" si="2"/>
        <v>20.692260472800001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19.325969000000001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3.19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0.19814052720000003</v>
      </c>
      <c r="AD64">
        <f t="shared" si="1"/>
        <v>22.317828472800002</v>
      </c>
      <c r="AE64">
        <v>0</v>
      </c>
      <c r="AF64" s="24"/>
      <c r="AG64">
        <f t="shared" si="2"/>
        <v>22.317828472800002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19.325969000000001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3.67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0.20236452720000003</v>
      </c>
      <c r="AD65">
        <f t="shared" si="1"/>
        <v>22.793604472800002</v>
      </c>
      <c r="AE65">
        <v>0</v>
      </c>
      <c r="AF65" s="24"/>
      <c r="AG65">
        <f t="shared" si="2"/>
        <v>22.793604472800002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19.325969000000001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0.2125725272</v>
      </c>
      <c r="AD66">
        <f t="shared" si="1"/>
        <v>23.9433964728</v>
      </c>
      <c r="AE66">
        <v>0</v>
      </c>
      <c r="AF66" s="24"/>
      <c r="AG66">
        <f t="shared" si="2"/>
        <v>23.9433964728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19.325969000000001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3.38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0.19981252720000001</v>
      </c>
      <c r="AD67">
        <f t="shared" si="1"/>
        <v>22.506156472800001</v>
      </c>
      <c r="AE67">
        <v>0</v>
      </c>
      <c r="AF67" s="24"/>
      <c r="AG67">
        <f t="shared" si="2"/>
        <v>22.506156472800001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19.325969000000001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0.2125725272</v>
      </c>
      <c r="AD68">
        <f t="shared" ref="AD68:AD98" si="4">SUM(B68:AB68,AI68:AR68)-AC68</f>
        <v>23.9433964728</v>
      </c>
      <c r="AE68">
        <v>0</v>
      </c>
      <c r="AF68" s="24"/>
      <c r="AG68">
        <f t="shared" ref="AG68:AG98" si="5">SUM(AD68:AF68)</f>
        <v>23.9433964728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19.325969000000001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0.19928452720000001</v>
      </c>
      <c r="AD69">
        <f t="shared" si="4"/>
        <v>22.446684472800001</v>
      </c>
      <c r="AE69">
        <v>0</v>
      </c>
      <c r="AF69" s="24"/>
      <c r="AG69">
        <f t="shared" si="5"/>
        <v>22.446684472800001</v>
      </c>
      <c r="AI69" s="34">
        <f>PXIL!M69</f>
        <v>0</v>
      </c>
      <c r="AJ69" s="34">
        <f>PXIL!S69</f>
        <v>0</v>
      </c>
      <c r="AK69" s="34">
        <f>RTM_IEX!M69</f>
        <v>3.32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19.325969000000001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0.20007652720000002</v>
      </c>
      <c r="AD70">
        <f t="shared" si="4"/>
        <v>22.535892472800001</v>
      </c>
      <c r="AE70">
        <v>0</v>
      </c>
      <c r="AF70" s="24"/>
      <c r="AG70">
        <f t="shared" si="5"/>
        <v>22.535892472800001</v>
      </c>
      <c r="AI70" s="34">
        <f>PXIL!M70</f>
        <v>0</v>
      </c>
      <c r="AJ70" s="34">
        <f>PXIL!S70</f>
        <v>0</v>
      </c>
      <c r="AK70" s="34">
        <f>RTM_IEX!M70</f>
        <v>3.41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19.325969000000001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0.19118852720000001</v>
      </c>
      <c r="AD71">
        <f t="shared" si="4"/>
        <v>21.534780472799998</v>
      </c>
      <c r="AE71">
        <v>0</v>
      </c>
      <c r="AF71" s="24"/>
      <c r="AG71">
        <f t="shared" si="5"/>
        <v>21.534780472799998</v>
      </c>
      <c r="AI71" s="34">
        <f>PXIL!M71</f>
        <v>0</v>
      </c>
      <c r="AJ71" s="34">
        <f>PXIL!S71</f>
        <v>0</v>
      </c>
      <c r="AK71" s="34">
        <f>RTM_IEX!M71</f>
        <v>2.4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19.325969000000001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0.18511652720000002</v>
      </c>
      <c r="AD72">
        <f t="shared" si="4"/>
        <v>20.8508524728</v>
      </c>
      <c r="AE72">
        <v>0</v>
      </c>
      <c r="AF72" s="24"/>
      <c r="AG72">
        <f t="shared" si="5"/>
        <v>20.8508524728</v>
      </c>
      <c r="AI72" s="34">
        <f>PXIL!M72</f>
        <v>0</v>
      </c>
      <c r="AJ72" s="34">
        <f>PXIL!S72</f>
        <v>0</v>
      </c>
      <c r="AK72" s="34">
        <f>RTM_IEX!M72</f>
        <v>1.71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19.325969000000001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0.17622852720000001</v>
      </c>
      <c r="AD73">
        <f t="shared" si="4"/>
        <v>19.849740472800001</v>
      </c>
      <c r="AE73">
        <v>0</v>
      </c>
      <c r="AF73" s="24"/>
      <c r="AG73">
        <f t="shared" si="5"/>
        <v>19.849740472800001</v>
      </c>
      <c r="AI73" s="34">
        <f>PXIL!M73</f>
        <v>0</v>
      </c>
      <c r="AJ73" s="34">
        <f>PXIL!S73</f>
        <v>0</v>
      </c>
      <c r="AK73" s="34">
        <f>RTM_IEX!M73</f>
        <v>0.7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19.325969000000001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0.1744685272</v>
      </c>
      <c r="AD74">
        <f t="shared" si="4"/>
        <v>19.651500472800002</v>
      </c>
      <c r="AE74">
        <v>0</v>
      </c>
      <c r="AF74" s="24"/>
      <c r="AG74">
        <f t="shared" si="5"/>
        <v>19.651500472800002</v>
      </c>
      <c r="AI74" s="34">
        <f>PXIL!M74</f>
        <v>0</v>
      </c>
      <c r="AJ74" s="34">
        <f>PXIL!S74</f>
        <v>0</v>
      </c>
      <c r="AK74" s="34">
        <f>RTM_IEX!M74</f>
        <v>0.5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19.325969000000001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0.17262052720000001</v>
      </c>
      <c r="AD75">
        <f t="shared" si="4"/>
        <v>19.4433484728</v>
      </c>
      <c r="AE75">
        <v>0</v>
      </c>
      <c r="AF75" s="24"/>
      <c r="AG75">
        <f t="shared" si="5"/>
        <v>19.4433484728</v>
      </c>
      <c r="AI75" s="34">
        <f>PXIL!M75</f>
        <v>0</v>
      </c>
      <c r="AJ75" s="34">
        <f>PXIL!S75</f>
        <v>0</v>
      </c>
      <c r="AK75" s="34">
        <f>RTM_IEX!M75</f>
        <v>0.28999999999999998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19.325969000000001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0.17209252720000001</v>
      </c>
      <c r="AD76">
        <f t="shared" si="4"/>
        <v>19.383876472800001</v>
      </c>
      <c r="AE76">
        <v>0</v>
      </c>
      <c r="AF76" s="24"/>
      <c r="AG76">
        <f t="shared" si="5"/>
        <v>19.383876472800001</v>
      </c>
      <c r="AI76" s="34">
        <f>PXIL!M76</f>
        <v>0</v>
      </c>
      <c r="AJ76" s="34">
        <f>PXIL!S76</f>
        <v>0</v>
      </c>
      <c r="AK76" s="34">
        <f>RTM_IEX!M76</f>
        <v>0.23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19.325969000000001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0.17209252720000001</v>
      </c>
      <c r="AD77">
        <f t="shared" si="4"/>
        <v>19.383876472800001</v>
      </c>
      <c r="AE77">
        <v>0</v>
      </c>
      <c r="AF77" s="24"/>
      <c r="AG77">
        <f t="shared" si="5"/>
        <v>19.383876472800001</v>
      </c>
      <c r="AI77" s="34">
        <f>PXIL!M77</f>
        <v>0</v>
      </c>
      <c r="AJ77" s="34">
        <f>PXIL!S77</f>
        <v>0</v>
      </c>
      <c r="AK77" s="34">
        <f>RTM_IEX!M77</f>
        <v>0.23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19.325969000000001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0.1719165272</v>
      </c>
      <c r="AD78">
        <f t="shared" si="4"/>
        <v>19.364052472800001</v>
      </c>
      <c r="AE78">
        <v>0</v>
      </c>
      <c r="AF78" s="24"/>
      <c r="AG78">
        <f t="shared" si="5"/>
        <v>19.364052472800001</v>
      </c>
      <c r="AI78" s="34">
        <f>PXIL!M78</f>
        <v>0</v>
      </c>
      <c r="AJ78" s="34">
        <f>PXIL!S78</f>
        <v>0</v>
      </c>
      <c r="AK78" s="34">
        <f>RTM_IEX!M78</f>
        <v>0.21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19.325969000000001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1.1200000000000001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0.18098052720000002</v>
      </c>
      <c r="AD79">
        <f t="shared" si="4"/>
        <v>20.384988472800003</v>
      </c>
      <c r="AE79">
        <v>0</v>
      </c>
      <c r="AF79" s="24"/>
      <c r="AG79">
        <f t="shared" si="5"/>
        <v>20.384988472800003</v>
      </c>
      <c r="AI79" s="34">
        <f>PXIL!M79</f>
        <v>0</v>
      </c>
      <c r="AJ79" s="34">
        <f>PXIL!S79</f>
        <v>0</v>
      </c>
      <c r="AK79" s="34">
        <f>RTM_IEX!M79</f>
        <v>0.12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19.325969000000001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0.64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0.17640452720000002</v>
      </c>
      <c r="AD80">
        <f t="shared" si="4"/>
        <v>19.8695644728</v>
      </c>
      <c r="AE80">
        <v>0</v>
      </c>
      <c r="AF80" s="24"/>
      <c r="AG80">
        <f t="shared" si="5"/>
        <v>19.8695644728</v>
      </c>
      <c r="AI80" s="34">
        <f>PXIL!M80</f>
        <v>0</v>
      </c>
      <c r="AJ80" s="34">
        <f>PXIL!S80</f>
        <v>0</v>
      </c>
      <c r="AK80" s="34">
        <f>RTM_IEX!M80</f>
        <v>0.08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19.325969000000001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1.26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0.18274052720000003</v>
      </c>
      <c r="AD81">
        <f t="shared" si="4"/>
        <v>20.583228472800002</v>
      </c>
      <c r="AE81">
        <v>0</v>
      </c>
      <c r="AF81" s="24"/>
      <c r="AG81">
        <f t="shared" si="5"/>
        <v>20.583228472800002</v>
      </c>
      <c r="AI81" s="34">
        <f>PXIL!M81</f>
        <v>0</v>
      </c>
      <c r="AJ81" s="34">
        <f>PXIL!S81</f>
        <v>0</v>
      </c>
      <c r="AK81" s="34">
        <f>RTM_IEX!M81</f>
        <v>0.18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19.325969000000001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1.44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0.18441252720000004</v>
      </c>
      <c r="AD82">
        <f t="shared" si="4"/>
        <v>20.771556472800004</v>
      </c>
      <c r="AE82">
        <v>0</v>
      </c>
      <c r="AF82" s="24"/>
      <c r="AG82">
        <f t="shared" si="5"/>
        <v>20.771556472800004</v>
      </c>
      <c r="AI82" s="34">
        <f>PXIL!M82</f>
        <v>0</v>
      </c>
      <c r="AJ82" s="34">
        <f>PXIL!S82</f>
        <v>0</v>
      </c>
      <c r="AK82" s="34">
        <f>RTM_IEX!M82</f>
        <v>0.19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19.325969000000001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1.57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0.18599652720000001</v>
      </c>
      <c r="AD83">
        <f t="shared" si="4"/>
        <v>20.949972472799999</v>
      </c>
      <c r="AE83">
        <v>0</v>
      </c>
      <c r="AF83" s="24"/>
      <c r="AG83">
        <f t="shared" si="5"/>
        <v>20.949972472799999</v>
      </c>
      <c r="AI83" s="34">
        <f>PXIL!M83</f>
        <v>0</v>
      </c>
      <c r="AJ83" s="34">
        <f>PXIL!S83</f>
        <v>0</v>
      </c>
      <c r="AK83" s="34">
        <f>RTM_IEX!M83</f>
        <v>0.24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19.325969000000001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0.18652452720000001</v>
      </c>
      <c r="AD84">
        <f t="shared" si="4"/>
        <v>21.009444472800002</v>
      </c>
      <c r="AE84">
        <v>0</v>
      </c>
      <c r="AF84" s="24"/>
      <c r="AG84">
        <f t="shared" si="5"/>
        <v>21.009444472800002</v>
      </c>
      <c r="AI84" s="34">
        <f>PXIL!M84</f>
        <v>0</v>
      </c>
      <c r="AJ84" s="34">
        <f>PXIL!S84</f>
        <v>0</v>
      </c>
      <c r="AK84" s="34">
        <f>RTM_IEX!M84</f>
        <v>0.27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19.325969000000001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0.18714052720000002</v>
      </c>
      <c r="AD85">
        <f t="shared" si="4"/>
        <v>21.078828472799998</v>
      </c>
      <c r="AE85">
        <v>0</v>
      </c>
      <c r="AF85" s="24"/>
      <c r="AG85">
        <f t="shared" si="5"/>
        <v>21.078828472799998</v>
      </c>
      <c r="AI85" s="34">
        <f>PXIL!M85</f>
        <v>0</v>
      </c>
      <c r="AJ85" s="34">
        <f>PXIL!S85</f>
        <v>0</v>
      </c>
      <c r="AK85" s="34">
        <f>RTM_IEX!M85</f>
        <v>0.36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19.325969000000001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1.47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0.18634852720000003</v>
      </c>
      <c r="AD86">
        <f t="shared" si="4"/>
        <v>20.989620472799999</v>
      </c>
      <c r="AE86">
        <v>0</v>
      </c>
      <c r="AF86" s="24"/>
      <c r="AG86">
        <f t="shared" si="5"/>
        <v>20.989620472799999</v>
      </c>
      <c r="AI86" s="34">
        <f>PXIL!M86</f>
        <v>0</v>
      </c>
      <c r="AJ86" s="34">
        <f>PXIL!S86</f>
        <v>0</v>
      </c>
      <c r="AK86" s="34">
        <f>RTM_IEX!M86</f>
        <v>0.38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19.325969000000001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1.54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0.18608452720000002</v>
      </c>
      <c r="AD87">
        <f t="shared" si="4"/>
        <v>20.959884472800002</v>
      </c>
      <c r="AE87">
        <v>0</v>
      </c>
      <c r="AF87" s="24"/>
      <c r="AG87">
        <f t="shared" si="5"/>
        <v>20.959884472800002</v>
      </c>
      <c r="AI87" s="34">
        <f>PXIL!M87</f>
        <v>0</v>
      </c>
      <c r="AJ87" s="34">
        <f>PXIL!S87</f>
        <v>0</v>
      </c>
      <c r="AK87" s="34">
        <f>RTM_IEX!M87</f>
        <v>0.28000000000000003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19.325969000000001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1.54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0.18599652720000001</v>
      </c>
      <c r="AD88">
        <f t="shared" si="4"/>
        <v>20.949972472799999</v>
      </c>
      <c r="AE88">
        <v>0</v>
      </c>
      <c r="AF88" s="24"/>
      <c r="AG88">
        <f t="shared" si="5"/>
        <v>20.949972472799999</v>
      </c>
      <c r="AI88" s="34">
        <f>PXIL!M88</f>
        <v>0</v>
      </c>
      <c r="AJ88" s="34">
        <f>PXIL!S88</f>
        <v>0</v>
      </c>
      <c r="AK88" s="34">
        <f>RTM_IEX!M88</f>
        <v>0.27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19.325969000000001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1.57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0.18590852720000001</v>
      </c>
      <c r="AD89">
        <f t="shared" si="4"/>
        <v>20.940060472800003</v>
      </c>
      <c r="AE89">
        <v>0</v>
      </c>
      <c r="AF89" s="24"/>
      <c r="AG89">
        <f t="shared" si="5"/>
        <v>20.940060472800003</v>
      </c>
      <c r="AI89" s="34">
        <f>PXIL!M89</f>
        <v>0</v>
      </c>
      <c r="AJ89" s="34">
        <f>PXIL!S89</f>
        <v>0</v>
      </c>
      <c r="AK89" s="34">
        <f>RTM_IEX!M89</f>
        <v>0.23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19.325969000000001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0.18045252720000002</v>
      </c>
      <c r="AD90">
        <f t="shared" si="4"/>
        <v>20.3255164728</v>
      </c>
      <c r="AE90">
        <v>0</v>
      </c>
      <c r="AF90" s="24"/>
      <c r="AG90">
        <f t="shared" si="5"/>
        <v>20.3255164728</v>
      </c>
      <c r="AI90" s="34">
        <f>PXIL!M90</f>
        <v>0</v>
      </c>
      <c r="AJ90" s="34">
        <f>PXIL!S90</f>
        <v>0</v>
      </c>
      <c r="AK90" s="34">
        <f>RTM_IEX!M90</f>
        <v>0.15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19.325969000000001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0.18247652719999999</v>
      </c>
      <c r="AD91">
        <f t="shared" si="4"/>
        <v>20.553492472800002</v>
      </c>
      <c r="AE91">
        <v>0</v>
      </c>
      <c r="AF91" s="24"/>
      <c r="AG91">
        <f t="shared" si="5"/>
        <v>20.553492472800002</v>
      </c>
      <c r="AI91" s="34">
        <f>PXIL!M91</f>
        <v>0</v>
      </c>
      <c r="AJ91" s="34">
        <f>PXIL!S91</f>
        <v>0</v>
      </c>
      <c r="AK91" s="34">
        <f>RTM_IEX!M91</f>
        <v>0.17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19.325969000000001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0.1807165272</v>
      </c>
      <c r="AD92">
        <f t="shared" si="4"/>
        <v>20.355252472799997</v>
      </c>
      <c r="AE92">
        <v>0</v>
      </c>
      <c r="AF92" s="24"/>
      <c r="AG92">
        <f t="shared" si="5"/>
        <v>20.355252472799997</v>
      </c>
      <c r="AI92" s="34">
        <f>PXIL!M92</f>
        <v>0</v>
      </c>
      <c r="AJ92" s="34">
        <f>PXIL!S92</f>
        <v>0</v>
      </c>
      <c r="AK92" s="34">
        <f>RTM_IEX!M92</f>
        <v>0.13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19.261804999999999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0.16950388399999999</v>
      </c>
      <c r="AD93">
        <f t="shared" si="4"/>
        <v>19.092301115999998</v>
      </c>
      <c r="AE93">
        <v>0</v>
      </c>
      <c r="AF93" s="24"/>
      <c r="AG93">
        <f t="shared" si="5"/>
        <v>19.092301115999998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19.325969000000001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0.1770205272</v>
      </c>
      <c r="AD94">
        <f t="shared" si="4"/>
        <v>19.9389484728</v>
      </c>
      <c r="AE94">
        <v>0</v>
      </c>
      <c r="AF94" s="24"/>
      <c r="AG94">
        <f t="shared" si="5"/>
        <v>19.9389484728</v>
      </c>
      <c r="AI94" s="34">
        <f>PXIL!M94</f>
        <v>0</v>
      </c>
      <c r="AJ94" s="34">
        <f>PXIL!S94</f>
        <v>0</v>
      </c>
      <c r="AK94" s="34">
        <f>RTM_IEX!M94</f>
        <v>7.0000000000000007E-2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19.325969000000001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2.0499999999999998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0.18934052720000003</v>
      </c>
      <c r="AD95">
        <f t="shared" si="4"/>
        <v>21.326628472800003</v>
      </c>
      <c r="AE95">
        <v>0</v>
      </c>
      <c r="AF95" s="24"/>
      <c r="AG95">
        <f t="shared" si="5"/>
        <v>21.326628472800003</v>
      </c>
      <c r="AI95" s="34">
        <f>PXIL!M95</f>
        <v>0</v>
      </c>
      <c r="AJ95" s="34">
        <f>PXIL!S95</f>
        <v>0</v>
      </c>
      <c r="AK95" s="34">
        <f>RTM_IEX!M95</f>
        <v>0.14000000000000001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19.325969000000001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1.27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0.18203652719999999</v>
      </c>
      <c r="AD96">
        <f t="shared" si="4"/>
        <v>20.503932472799999</v>
      </c>
      <c r="AE96">
        <v>0</v>
      </c>
      <c r="AF96" s="24"/>
      <c r="AG96">
        <f t="shared" si="5"/>
        <v>20.503932472799999</v>
      </c>
      <c r="AI96" s="34">
        <f>PXIL!M96</f>
        <v>0</v>
      </c>
      <c r="AJ96" s="34">
        <f>PXIL!S96</f>
        <v>0</v>
      </c>
      <c r="AK96" s="34">
        <f>RTM_IEX!M96</f>
        <v>0.09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19.325969000000001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0.72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0.17675652719999999</v>
      </c>
      <c r="AD97">
        <f t="shared" si="4"/>
        <v>19.9092124728</v>
      </c>
      <c r="AE97">
        <v>0</v>
      </c>
      <c r="AF97" s="24"/>
      <c r="AG97">
        <f t="shared" si="5"/>
        <v>19.9092124728</v>
      </c>
      <c r="AI97" s="34">
        <f>PXIL!M97</f>
        <v>0</v>
      </c>
      <c r="AJ97" s="34">
        <f>PXIL!S97</f>
        <v>0</v>
      </c>
      <c r="AK97" s="34">
        <f>RTM_IEX!M97</f>
        <v>0.04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17.488197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0.15389613360000001</v>
      </c>
      <c r="AD98">
        <f t="shared" si="4"/>
        <v>17.3343008664</v>
      </c>
      <c r="AE98">
        <v>0</v>
      </c>
      <c r="AF98" s="24"/>
      <c r="AG98">
        <f t="shared" si="5"/>
        <v>17.3343008664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0.45964861924999972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3.6922499999999997E-2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4.4778458494000011E-3</v>
      </c>
      <c r="AD99">
        <f t="shared" si="6"/>
        <v>0.5043682734006002</v>
      </c>
      <c r="AE99">
        <f t="shared" ref="AE99:AR99" si="8">SUM(AE3:AE98)/4000</f>
        <v>0</v>
      </c>
      <c r="AG99">
        <f t="shared" si="8"/>
        <v>0.5043682734006002</v>
      </c>
      <c r="AI99">
        <f t="shared" si="8"/>
        <v>0</v>
      </c>
      <c r="AJ99">
        <f t="shared" si="8"/>
        <v>0</v>
      </c>
      <c r="AK99">
        <f t="shared" si="8"/>
        <v>1.2275000000000001E-2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265</v>
      </c>
      <c r="C3" s="16">
        <f>'[1]08'!C5</f>
        <v>0</v>
      </c>
      <c r="D3" s="16">
        <f>'[1]08'!D5</f>
        <v>55</v>
      </c>
      <c r="E3" s="16">
        <f>'[1]08'!E5</f>
        <v>0</v>
      </c>
      <c r="F3" s="15">
        <f>SUM(B3:E3)</f>
        <v>320</v>
      </c>
      <c r="G3" s="15">
        <f>'[1]08'!H5</f>
        <v>157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157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'[1]08'!B6</f>
        <v>265</v>
      </c>
      <c r="C4" s="16">
        <f>'[1]08'!C6</f>
        <v>0</v>
      </c>
      <c r="D4" s="16">
        <f>'[1]08'!D6</f>
        <v>55</v>
      </c>
      <c r="E4" s="16">
        <f>'[1]08'!E6</f>
        <v>0</v>
      </c>
      <c r="F4" s="15">
        <f>SUM(B4:E4)</f>
        <v>320</v>
      </c>
      <c r="G4" s="15">
        <f>'[1]08'!H6</f>
        <v>157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157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'[1]08'!B7</f>
        <v>265</v>
      </c>
      <c r="C5" s="16">
        <f>'[1]08'!C7</f>
        <v>0</v>
      </c>
      <c r="D5" s="16">
        <f>'[1]08'!D7</f>
        <v>55</v>
      </c>
      <c r="E5" s="16">
        <f>'[1]08'!E7</f>
        <v>0</v>
      </c>
      <c r="F5" s="15">
        <f t="shared" ref="F5:F68" si="6">SUM(B5:E5)</f>
        <v>320</v>
      </c>
      <c r="G5" s="15">
        <f>'[1]08'!H7</f>
        <v>157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157</v>
      </c>
      <c r="L5" s="18">
        <f>frq!C5</f>
        <v>1</v>
      </c>
      <c r="M5" s="16">
        <f t="shared" si="0"/>
        <v>157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157</v>
      </c>
      <c r="R5" s="125"/>
    </row>
    <row r="6" spans="1:18">
      <c r="A6" s="8" t="s">
        <v>48</v>
      </c>
      <c r="B6" s="15">
        <f>'[1]08'!B8</f>
        <v>265</v>
      </c>
      <c r="C6" s="16">
        <f>'[1]08'!C8</f>
        <v>0</v>
      </c>
      <c r="D6" s="16">
        <f>'[1]08'!D8</f>
        <v>55</v>
      </c>
      <c r="E6" s="16">
        <f>'[1]08'!E8</f>
        <v>0</v>
      </c>
      <c r="F6" s="15">
        <f t="shared" si="6"/>
        <v>320</v>
      </c>
      <c r="G6" s="15">
        <f>'[1]08'!H8</f>
        <v>155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'[1]08'!B9</f>
        <v>265</v>
      </c>
      <c r="C7" s="16">
        <f>'[1]08'!C9</f>
        <v>0</v>
      </c>
      <c r="D7" s="16">
        <f>'[1]08'!D9</f>
        <v>55</v>
      </c>
      <c r="E7" s="16">
        <f>'[1]08'!E9</f>
        <v>0</v>
      </c>
      <c r="F7" s="15">
        <f t="shared" si="6"/>
        <v>320</v>
      </c>
      <c r="G7" s="15">
        <f>'[1]08'!H9</f>
        <v>155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'[1]08'!B10</f>
        <v>265</v>
      </c>
      <c r="C8" s="16">
        <f>'[1]08'!C10</f>
        <v>0</v>
      </c>
      <c r="D8" s="16">
        <f>'[1]08'!D10</f>
        <v>55</v>
      </c>
      <c r="E8" s="16">
        <f>'[1]08'!E10</f>
        <v>0</v>
      </c>
      <c r="F8" s="15">
        <f t="shared" si="6"/>
        <v>320</v>
      </c>
      <c r="G8" s="15">
        <f>'[1]08'!H10</f>
        <v>155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'[1]08'!B11</f>
        <v>265</v>
      </c>
      <c r="C9" s="16">
        <f>'[1]08'!C11</f>
        <v>0</v>
      </c>
      <c r="D9" s="16">
        <f>'[1]08'!D11</f>
        <v>55</v>
      </c>
      <c r="E9" s="16">
        <f>'[1]08'!E11</f>
        <v>0</v>
      </c>
      <c r="F9" s="15">
        <f t="shared" si="6"/>
        <v>320</v>
      </c>
      <c r="G9" s="15">
        <f>'[1]08'!H11</f>
        <v>155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'[1]08'!B12</f>
        <v>265</v>
      </c>
      <c r="C10" s="16">
        <f>'[1]08'!C12</f>
        <v>0</v>
      </c>
      <c r="D10" s="16">
        <f>'[1]08'!D12</f>
        <v>55</v>
      </c>
      <c r="E10" s="16">
        <f>'[1]08'!E12</f>
        <v>0</v>
      </c>
      <c r="F10" s="15">
        <f t="shared" si="6"/>
        <v>320</v>
      </c>
      <c r="G10" s="15">
        <f>'[1]08'!H12</f>
        <v>155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'[1]08'!B13</f>
        <v>265</v>
      </c>
      <c r="C11" s="16">
        <f>'[1]08'!C13</f>
        <v>0</v>
      </c>
      <c r="D11" s="16">
        <f>'[1]08'!D13</f>
        <v>55</v>
      </c>
      <c r="E11" s="16">
        <f>'[1]08'!E13</f>
        <v>0</v>
      </c>
      <c r="F11" s="15">
        <f t="shared" si="6"/>
        <v>320</v>
      </c>
      <c r="G11" s="15">
        <f>'[1]08'!H13</f>
        <v>155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'[1]08'!B14</f>
        <v>265</v>
      </c>
      <c r="C12" s="16">
        <f>'[1]08'!C14</f>
        <v>0</v>
      </c>
      <c r="D12" s="16">
        <f>'[1]08'!D14</f>
        <v>55</v>
      </c>
      <c r="E12" s="16">
        <f>'[1]08'!E14</f>
        <v>0</v>
      </c>
      <c r="F12" s="15">
        <f t="shared" si="6"/>
        <v>320</v>
      </c>
      <c r="G12" s="15">
        <f>'[1]08'!H14</f>
        <v>155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'[1]08'!B15</f>
        <v>265</v>
      </c>
      <c r="C13" s="16">
        <f>'[1]08'!C15</f>
        <v>0</v>
      </c>
      <c r="D13" s="16">
        <f>'[1]08'!D15</f>
        <v>55</v>
      </c>
      <c r="E13" s="16">
        <f>'[1]08'!E15</f>
        <v>0</v>
      </c>
      <c r="F13" s="15">
        <f t="shared" si="6"/>
        <v>320</v>
      </c>
      <c r="G13" s="15">
        <f>'[1]08'!H15</f>
        <v>155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'[1]08'!B16</f>
        <v>265</v>
      </c>
      <c r="C14" s="16">
        <f>'[1]08'!C16</f>
        <v>0</v>
      </c>
      <c r="D14" s="16">
        <f>'[1]08'!D16</f>
        <v>55</v>
      </c>
      <c r="E14" s="16">
        <f>'[1]08'!E16</f>
        <v>0</v>
      </c>
      <c r="F14" s="15">
        <f t="shared" si="6"/>
        <v>320</v>
      </c>
      <c r="G14" s="15">
        <f>'[1]08'!H16</f>
        <v>155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'[1]08'!B17</f>
        <v>265</v>
      </c>
      <c r="C15" s="16">
        <f>'[1]08'!C17</f>
        <v>0</v>
      </c>
      <c r="D15" s="16">
        <f>'[1]08'!D17</f>
        <v>55</v>
      </c>
      <c r="E15" s="16">
        <f>'[1]08'!E17</f>
        <v>0</v>
      </c>
      <c r="F15" s="15">
        <f t="shared" si="6"/>
        <v>320</v>
      </c>
      <c r="G15" s="15">
        <f>'[1]08'!H17</f>
        <v>155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'[1]08'!B18</f>
        <v>265</v>
      </c>
      <c r="C16" s="16">
        <f>'[1]08'!C18</f>
        <v>0</v>
      </c>
      <c r="D16" s="16">
        <f>'[1]08'!D18</f>
        <v>55</v>
      </c>
      <c r="E16" s="16">
        <f>'[1]08'!E18</f>
        <v>0</v>
      </c>
      <c r="F16" s="15">
        <f t="shared" si="6"/>
        <v>320</v>
      </c>
      <c r="G16" s="15">
        <f>'[1]08'!H18</f>
        <v>155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'[1]08'!B19</f>
        <v>265</v>
      </c>
      <c r="C17" s="16">
        <f>'[1]08'!C19</f>
        <v>0</v>
      </c>
      <c r="D17" s="16">
        <f>'[1]08'!D19</f>
        <v>55</v>
      </c>
      <c r="E17" s="16">
        <f>'[1]08'!E19</f>
        <v>0</v>
      </c>
      <c r="F17" s="15">
        <f t="shared" si="6"/>
        <v>320</v>
      </c>
      <c r="G17" s="15">
        <f>'[1]08'!H19</f>
        <v>155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'[1]08'!B20</f>
        <v>265</v>
      </c>
      <c r="C18" s="16">
        <f>'[1]08'!C20</f>
        <v>0</v>
      </c>
      <c r="D18" s="16">
        <f>'[1]08'!D20</f>
        <v>55</v>
      </c>
      <c r="E18" s="16">
        <f>'[1]08'!E20</f>
        <v>0</v>
      </c>
      <c r="F18" s="15">
        <f t="shared" si="6"/>
        <v>320</v>
      </c>
      <c r="G18" s="15">
        <f>'[1]08'!H20</f>
        <v>155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'[1]08'!B21</f>
        <v>265</v>
      </c>
      <c r="C19" s="16">
        <f>'[1]08'!C21</f>
        <v>0</v>
      </c>
      <c r="D19" s="16">
        <f>'[1]08'!D21</f>
        <v>55</v>
      </c>
      <c r="E19" s="16">
        <f>'[1]08'!E21</f>
        <v>0</v>
      </c>
      <c r="F19" s="15">
        <f t="shared" si="6"/>
        <v>320</v>
      </c>
      <c r="G19" s="15">
        <f>'[1]08'!H21</f>
        <v>155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'[1]08'!B22</f>
        <v>265</v>
      </c>
      <c r="C20" s="16">
        <f>'[1]08'!C22</f>
        <v>0</v>
      </c>
      <c r="D20" s="16">
        <f>'[1]08'!D22</f>
        <v>55</v>
      </c>
      <c r="E20" s="16">
        <f>'[1]08'!E22</f>
        <v>0</v>
      </c>
      <c r="F20" s="15">
        <f t="shared" si="6"/>
        <v>320</v>
      </c>
      <c r="G20" s="15">
        <f>'[1]08'!H22</f>
        <v>155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'[1]08'!B23</f>
        <v>265</v>
      </c>
      <c r="C21" s="16">
        <f>'[1]08'!C23</f>
        <v>0</v>
      </c>
      <c r="D21" s="16">
        <f>'[1]08'!D23</f>
        <v>55</v>
      </c>
      <c r="E21" s="16">
        <f>'[1]08'!E23</f>
        <v>0</v>
      </c>
      <c r="F21" s="15">
        <f t="shared" si="6"/>
        <v>320</v>
      </c>
      <c r="G21" s="15">
        <f>'[1]08'!H23</f>
        <v>155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'[1]08'!B24</f>
        <v>265</v>
      </c>
      <c r="C22" s="16">
        <f>'[1]08'!C24</f>
        <v>0</v>
      </c>
      <c r="D22" s="16">
        <f>'[1]08'!D24</f>
        <v>55</v>
      </c>
      <c r="E22" s="16">
        <f>'[1]08'!E24</f>
        <v>0</v>
      </c>
      <c r="F22" s="15">
        <f t="shared" si="6"/>
        <v>320</v>
      </c>
      <c r="G22" s="15">
        <f>'[1]08'!H24</f>
        <v>155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'[1]08'!B25</f>
        <v>265</v>
      </c>
      <c r="C23" s="16">
        <f>'[1]08'!C25</f>
        <v>0</v>
      </c>
      <c r="D23" s="16">
        <f>'[1]08'!D25</f>
        <v>55</v>
      </c>
      <c r="E23" s="16">
        <f>'[1]08'!E25</f>
        <v>0</v>
      </c>
      <c r="F23" s="15">
        <f t="shared" si="6"/>
        <v>320</v>
      </c>
      <c r="G23" s="15">
        <f>'[1]08'!H25</f>
        <v>157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157</v>
      </c>
      <c r="L23" s="18">
        <f>frq!C23</f>
        <v>1</v>
      </c>
      <c r="M23" s="16">
        <f t="shared" si="0"/>
        <v>157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'[1]08'!B26</f>
        <v>265</v>
      </c>
      <c r="C24" s="16">
        <f>'[1]08'!C26</f>
        <v>0</v>
      </c>
      <c r="D24" s="16">
        <f>'[1]08'!D26</f>
        <v>55</v>
      </c>
      <c r="E24" s="16">
        <f>'[1]08'!E26</f>
        <v>0</v>
      </c>
      <c r="F24" s="15">
        <f t="shared" si="6"/>
        <v>320</v>
      </c>
      <c r="G24" s="15">
        <f>'[1]08'!H26</f>
        <v>157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157</v>
      </c>
      <c r="L24" s="18">
        <f>frq!C24</f>
        <v>1</v>
      </c>
      <c r="M24" s="16">
        <f t="shared" si="0"/>
        <v>157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'[1]08'!B27</f>
        <v>265</v>
      </c>
      <c r="C25" s="16">
        <f>'[1]08'!C27</f>
        <v>0</v>
      </c>
      <c r="D25" s="16">
        <f>'[1]08'!D27</f>
        <v>55</v>
      </c>
      <c r="E25" s="16">
        <f>'[1]08'!E27</f>
        <v>0</v>
      </c>
      <c r="F25" s="15">
        <f t="shared" si="6"/>
        <v>320</v>
      </c>
      <c r="G25" s="15">
        <f>'[1]08'!H27</f>
        <v>157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157</v>
      </c>
      <c r="L25" s="18">
        <f>frq!C25</f>
        <v>1</v>
      </c>
      <c r="M25" s="16">
        <f t="shared" si="0"/>
        <v>157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'[1]08'!B28</f>
        <v>265</v>
      </c>
      <c r="C26" s="16">
        <f>'[1]08'!C28</f>
        <v>0</v>
      </c>
      <c r="D26" s="16">
        <f>'[1]08'!D28</f>
        <v>55</v>
      </c>
      <c r="E26" s="16">
        <f>'[1]08'!E28</f>
        <v>0</v>
      </c>
      <c r="F26" s="15">
        <f t="shared" si="6"/>
        <v>320</v>
      </c>
      <c r="G26" s="15">
        <f>'[1]08'!H28</f>
        <v>155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'[1]08'!B29</f>
        <v>265</v>
      </c>
      <c r="C27" s="16">
        <f>'[1]08'!C29</f>
        <v>0</v>
      </c>
      <c r="D27" s="16">
        <f>'[1]08'!D29</f>
        <v>55</v>
      </c>
      <c r="E27" s="16">
        <f>'[1]08'!E29</f>
        <v>0</v>
      </c>
      <c r="F27" s="15">
        <f t="shared" si="6"/>
        <v>320</v>
      </c>
      <c r="G27" s="15">
        <f>'[1]08'!H29</f>
        <v>155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'[1]08'!B30</f>
        <v>265</v>
      </c>
      <c r="C28" s="16">
        <f>'[1]08'!C30</f>
        <v>0</v>
      </c>
      <c r="D28" s="16">
        <f>'[1]08'!D30</f>
        <v>55</v>
      </c>
      <c r="E28" s="16">
        <f>'[1]08'!E30</f>
        <v>0</v>
      </c>
      <c r="F28" s="15">
        <f t="shared" si="6"/>
        <v>320</v>
      </c>
      <c r="G28" s="15">
        <f>'[1]08'!H30</f>
        <v>155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'[1]08'!B31</f>
        <v>265</v>
      </c>
      <c r="C29" s="16">
        <f>'[1]08'!C31</f>
        <v>0</v>
      </c>
      <c r="D29" s="16">
        <f>'[1]08'!D31</f>
        <v>55</v>
      </c>
      <c r="E29" s="16">
        <f>'[1]08'!E31</f>
        <v>0</v>
      </c>
      <c r="F29" s="15">
        <f t="shared" si="6"/>
        <v>320</v>
      </c>
      <c r="G29" s="15">
        <f>'[1]08'!H31</f>
        <v>155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'[1]08'!B32</f>
        <v>265</v>
      </c>
      <c r="C30" s="16">
        <f>'[1]08'!C32</f>
        <v>0</v>
      </c>
      <c r="D30" s="16">
        <f>'[1]08'!D32</f>
        <v>55</v>
      </c>
      <c r="E30" s="16">
        <f>'[1]08'!E32</f>
        <v>0</v>
      </c>
      <c r="F30" s="15">
        <f t="shared" si="6"/>
        <v>320</v>
      </c>
      <c r="G30" s="15">
        <f>'[1]08'!H32</f>
        <v>155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'[1]08'!B33</f>
        <v>265</v>
      </c>
      <c r="C31" s="16">
        <f>'[1]08'!C33</f>
        <v>0</v>
      </c>
      <c r="D31" s="16">
        <f>'[1]08'!D33</f>
        <v>55</v>
      </c>
      <c r="E31" s="16">
        <f>'[1]08'!E33</f>
        <v>0</v>
      </c>
      <c r="F31" s="15">
        <f t="shared" si="6"/>
        <v>320</v>
      </c>
      <c r="G31" s="15">
        <f>'[1]08'!H33</f>
        <v>155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155</v>
      </c>
      <c r="L31" s="18">
        <f>frq!C31</f>
        <v>1</v>
      </c>
      <c r="M31" s="16">
        <f t="shared" si="0"/>
        <v>155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'[1]08'!B34</f>
        <v>265</v>
      </c>
      <c r="C32" s="16">
        <f>'[1]08'!C34</f>
        <v>0</v>
      </c>
      <c r="D32" s="16">
        <f>'[1]08'!D34</f>
        <v>55</v>
      </c>
      <c r="E32" s="16">
        <f>'[1]08'!E34</f>
        <v>0</v>
      </c>
      <c r="F32" s="15">
        <f t="shared" si="6"/>
        <v>320</v>
      </c>
      <c r="G32" s="15">
        <f>'[1]08'!H34</f>
        <v>155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155</v>
      </c>
      <c r="L32" s="18">
        <f>frq!C32</f>
        <v>1</v>
      </c>
      <c r="M32" s="16">
        <f t="shared" si="0"/>
        <v>155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'[1]08'!B35</f>
        <v>265</v>
      </c>
      <c r="C33" s="16">
        <f>'[1]08'!C35</f>
        <v>0</v>
      </c>
      <c r="D33" s="16">
        <f>'[1]08'!D35</f>
        <v>55</v>
      </c>
      <c r="E33" s="16">
        <f>'[1]08'!E35</f>
        <v>0</v>
      </c>
      <c r="F33" s="15">
        <f t="shared" si="6"/>
        <v>320</v>
      </c>
      <c r="G33" s="15">
        <f>'[1]08'!H35</f>
        <v>155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155</v>
      </c>
      <c r="L33" s="18">
        <f>frq!C33</f>
        <v>1</v>
      </c>
      <c r="M33" s="16">
        <f t="shared" si="0"/>
        <v>155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'[1]08'!B36</f>
        <v>265</v>
      </c>
      <c r="C34" s="16">
        <f>'[1]08'!C36</f>
        <v>0</v>
      </c>
      <c r="D34" s="16">
        <f>'[1]08'!D36</f>
        <v>55</v>
      </c>
      <c r="E34" s="16">
        <f>'[1]08'!E36</f>
        <v>0</v>
      </c>
      <c r="F34" s="15">
        <f t="shared" si="6"/>
        <v>320</v>
      </c>
      <c r="G34" s="15">
        <f>'[1]08'!H36</f>
        <v>155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155</v>
      </c>
      <c r="L34" s="18">
        <f>frq!C34</f>
        <v>1</v>
      </c>
      <c r="M34" s="16">
        <f t="shared" si="0"/>
        <v>155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'[1]08'!B37</f>
        <v>265</v>
      </c>
      <c r="C35" s="16">
        <f>'[1]08'!C37</f>
        <v>0</v>
      </c>
      <c r="D35" s="16">
        <f>'[1]08'!D37</f>
        <v>55</v>
      </c>
      <c r="E35" s="16">
        <f>'[1]08'!E37</f>
        <v>0</v>
      </c>
      <c r="F35" s="15">
        <f t="shared" si="6"/>
        <v>320</v>
      </c>
      <c r="G35" s="15">
        <f>'[1]08'!H37</f>
        <v>155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'[1]08'!B38</f>
        <v>265</v>
      </c>
      <c r="C36" s="16">
        <f>'[1]08'!C38</f>
        <v>0</v>
      </c>
      <c r="D36" s="16">
        <f>'[1]08'!D38</f>
        <v>55</v>
      </c>
      <c r="E36" s="16">
        <f>'[1]08'!E38</f>
        <v>0</v>
      </c>
      <c r="F36" s="15">
        <f t="shared" si="6"/>
        <v>320</v>
      </c>
      <c r="G36" s="15">
        <f>'[1]08'!H38</f>
        <v>155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'[1]08'!B39</f>
        <v>265</v>
      </c>
      <c r="C37" s="16">
        <f>'[1]08'!C39</f>
        <v>0</v>
      </c>
      <c r="D37" s="16">
        <f>'[1]08'!D39</f>
        <v>55</v>
      </c>
      <c r="E37" s="16">
        <f>'[1]08'!E39</f>
        <v>0</v>
      </c>
      <c r="F37" s="15">
        <f t="shared" si="6"/>
        <v>320</v>
      </c>
      <c r="G37" s="15">
        <f>'[1]08'!H39</f>
        <v>155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'[1]08'!B40</f>
        <v>265</v>
      </c>
      <c r="C38" s="16">
        <f>'[1]08'!C40</f>
        <v>0</v>
      </c>
      <c r="D38" s="16">
        <f>'[1]08'!D40</f>
        <v>55</v>
      </c>
      <c r="E38" s="16">
        <f>'[1]08'!E40</f>
        <v>0</v>
      </c>
      <c r="F38" s="15">
        <f t="shared" si="6"/>
        <v>320</v>
      </c>
      <c r="G38" s="15">
        <f>'[1]08'!H40</f>
        <v>155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'[1]08'!B41</f>
        <v>265</v>
      </c>
      <c r="C39" s="16">
        <f>'[1]08'!C41</f>
        <v>0</v>
      </c>
      <c r="D39" s="16">
        <f>'[1]08'!D41</f>
        <v>55</v>
      </c>
      <c r="E39" s="16">
        <f>'[1]08'!E41</f>
        <v>0</v>
      </c>
      <c r="F39" s="15">
        <f t="shared" si="6"/>
        <v>320</v>
      </c>
      <c r="G39" s="15">
        <f>'[1]08'!H41</f>
        <v>153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153</v>
      </c>
      <c r="L39" s="18">
        <f>frq!C39</f>
        <v>1</v>
      </c>
      <c r="M39" s="16">
        <f t="shared" si="7"/>
        <v>153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153</v>
      </c>
    </row>
    <row r="40" spans="1:17">
      <c r="A40" s="8" t="s">
        <v>82</v>
      </c>
      <c r="B40" s="15">
        <f>'[1]08'!B42</f>
        <v>265</v>
      </c>
      <c r="C40" s="16">
        <f>'[1]08'!C42</f>
        <v>0</v>
      </c>
      <c r="D40" s="16">
        <f>'[1]08'!D42</f>
        <v>55</v>
      </c>
      <c r="E40" s="16">
        <f>'[1]08'!E42</f>
        <v>0</v>
      </c>
      <c r="F40" s="15">
        <f t="shared" si="6"/>
        <v>320</v>
      </c>
      <c r="G40" s="15">
        <f>'[1]08'!H42</f>
        <v>153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153</v>
      </c>
      <c r="L40" s="18">
        <f>frq!C40</f>
        <v>1</v>
      </c>
      <c r="M40" s="16">
        <f t="shared" si="7"/>
        <v>153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'[1]08'!B43</f>
        <v>265</v>
      </c>
      <c r="C41" s="16">
        <f>'[1]08'!C43</f>
        <v>0</v>
      </c>
      <c r="D41" s="16">
        <f>'[1]08'!D43</f>
        <v>55</v>
      </c>
      <c r="E41" s="16">
        <f>'[1]08'!E43</f>
        <v>0</v>
      </c>
      <c r="F41" s="15">
        <f t="shared" si="6"/>
        <v>320</v>
      </c>
      <c r="G41" s="15">
        <f>'[1]08'!H43</f>
        <v>153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'[1]08'!B44</f>
        <v>265</v>
      </c>
      <c r="C42" s="16">
        <f>'[1]08'!C44</f>
        <v>0</v>
      </c>
      <c r="D42" s="16">
        <f>'[1]08'!D44</f>
        <v>55</v>
      </c>
      <c r="E42" s="16">
        <f>'[1]08'!E44</f>
        <v>0</v>
      </c>
      <c r="F42" s="15">
        <f t="shared" si="6"/>
        <v>320</v>
      </c>
      <c r="G42" s="15">
        <f>'[1]08'!H44</f>
        <v>153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'[1]08'!B45</f>
        <v>265</v>
      </c>
      <c r="C43" s="16">
        <f>'[1]08'!C45</f>
        <v>0</v>
      </c>
      <c r="D43" s="16">
        <f>'[1]08'!D45</f>
        <v>55</v>
      </c>
      <c r="E43" s="16">
        <f>'[1]08'!E45</f>
        <v>0</v>
      </c>
      <c r="F43" s="15">
        <f t="shared" si="6"/>
        <v>320</v>
      </c>
      <c r="G43" s="15">
        <f>'[1]08'!H45</f>
        <v>153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'[1]08'!B46</f>
        <v>265</v>
      </c>
      <c r="C44" s="16">
        <f>'[1]08'!C46</f>
        <v>0</v>
      </c>
      <c r="D44" s="16">
        <f>'[1]08'!D46</f>
        <v>55</v>
      </c>
      <c r="E44" s="16">
        <f>'[1]08'!E46</f>
        <v>0</v>
      </c>
      <c r="F44" s="15">
        <f t="shared" si="6"/>
        <v>320</v>
      </c>
      <c r="G44" s="15">
        <f>'[1]08'!H46</f>
        <v>153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153</v>
      </c>
      <c r="L44" s="18">
        <f>frq!C44</f>
        <v>1</v>
      </c>
      <c r="M44" s="16">
        <f t="shared" si="7"/>
        <v>153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'[1]08'!B47</f>
        <v>265</v>
      </c>
      <c r="C45" s="16">
        <f>'[1]08'!C47</f>
        <v>0</v>
      </c>
      <c r="D45" s="16">
        <f>'[1]08'!D47</f>
        <v>55</v>
      </c>
      <c r="E45" s="16">
        <f>'[1]08'!E47</f>
        <v>0</v>
      </c>
      <c r="F45" s="15">
        <f t="shared" si="6"/>
        <v>320</v>
      </c>
      <c r="G45" s="15">
        <f>'[1]08'!H47</f>
        <v>153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153</v>
      </c>
      <c r="L45" s="18">
        <f>frq!C45</f>
        <v>1</v>
      </c>
      <c r="M45" s="16">
        <f t="shared" si="7"/>
        <v>153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'[1]08'!B48</f>
        <v>265</v>
      </c>
      <c r="C46" s="16">
        <f>'[1]08'!C48</f>
        <v>0</v>
      </c>
      <c r="D46" s="16">
        <f>'[1]08'!D48</f>
        <v>55</v>
      </c>
      <c r="E46" s="16">
        <f>'[1]08'!E48</f>
        <v>0</v>
      </c>
      <c r="F46" s="15">
        <f t="shared" si="6"/>
        <v>320</v>
      </c>
      <c r="G46" s="15">
        <f>'[1]08'!H48</f>
        <v>153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153</v>
      </c>
      <c r="L46" s="18">
        <f>frq!C46</f>
        <v>1</v>
      </c>
      <c r="M46" s="16">
        <f t="shared" si="7"/>
        <v>153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'[1]08'!B49</f>
        <v>265</v>
      </c>
      <c r="C47" s="16">
        <f>'[1]08'!C49</f>
        <v>0</v>
      </c>
      <c r="D47" s="16">
        <f>'[1]08'!D49</f>
        <v>55</v>
      </c>
      <c r="E47" s="16">
        <f>'[1]08'!E49</f>
        <v>0</v>
      </c>
      <c r="F47" s="15">
        <f t="shared" si="6"/>
        <v>320</v>
      </c>
      <c r="G47" s="15">
        <f>'[1]08'!H49</f>
        <v>153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153</v>
      </c>
      <c r="L47" s="18">
        <f>frq!C47</f>
        <v>1</v>
      </c>
      <c r="M47" s="16">
        <f t="shared" si="7"/>
        <v>153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'[1]08'!B50</f>
        <v>265</v>
      </c>
      <c r="C48" s="16">
        <f>'[1]08'!C50</f>
        <v>0</v>
      </c>
      <c r="D48" s="16">
        <f>'[1]08'!D50</f>
        <v>55</v>
      </c>
      <c r="E48" s="16">
        <f>'[1]08'!E50</f>
        <v>0</v>
      </c>
      <c r="F48" s="15">
        <f t="shared" si="6"/>
        <v>320</v>
      </c>
      <c r="G48" s="15">
        <f>'[1]08'!H50</f>
        <v>153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'[1]08'!B51</f>
        <v>265</v>
      </c>
      <c r="C49" s="16">
        <f>'[1]08'!C51</f>
        <v>0</v>
      </c>
      <c r="D49" s="16">
        <f>'[1]08'!D51</f>
        <v>55</v>
      </c>
      <c r="E49" s="16">
        <f>'[1]08'!E51</f>
        <v>0</v>
      </c>
      <c r="F49" s="15">
        <f t="shared" si="6"/>
        <v>320</v>
      </c>
      <c r="G49" s="15">
        <f>'[1]08'!H51</f>
        <v>153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'[1]08'!B52</f>
        <v>265</v>
      </c>
      <c r="C50" s="16">
        <f>'[1]08'!C52</f>
        <v>0</v>
      </c>
      <c r="D50" s="16">
        <f>'[1]08'!D52</f>
        <v>55</v>
      </c>
      <c r="E50" s="16">
        <f>'[1]08'!E52</f>
        <v>0</v>
      </c>
      <c r="F50" s="15">
        <f t="shared" si="6"/>
        <v>320</v>
      </c>
      <c r="G50" s="15">
        <f>'[1]08'!H52</f>
        <v>153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'[1]08'!B53</f>
        <v>265</v>
      </c>
      <c r="C51" s="16">
        <f>'[1]08'!C53</f>
        <v>0</v>
      </c>
      <c r="D51" s="16">
        <f>'[1]08'!D53</f>
        <v>55</v>
      </c>
      <c r="E51" s="16">
        <f>'[1]08'!E53</f>
        <v>0</v>
      </c>
      <c r="F51" s="15">
        <f t="shared" si="6"/>
        <v>320</v>
      </c>
      <c r="G51" s="15">
        <f>'[1]08'!H53</f>
        <v>151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151</v>
      </c>
      <c r="L51" s="18">
        <f>frq!C51</f>
        <v>1</v>
      </c>
      <c r="M51" s="16">
        <f t="shared" si="7"/>
        <v>151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151</v>
      </c>
    </row>
    <row r="52" spans="1:17">
      <c r="A52" s="8" t="s">
        <v>94</v>
      </c>
      <c r="B52" s="15">
        <f>'[1]08'!B54</f>
        <v>265</v>
      </c>
      <c r="C52" s="16">
        <f>'[1]08'!C54</f>
        <v>0</v>
      </c>
      <c r="D52" s="16">
        <f>'[1]08'!D54</f>
        <v>55</v>
      </c>
      <c r="E52" s="16">
        <f>'[1]08'!E54</f>
        <v>0</v>
      </c>
      <c r="F52" s="15">
        <f t="shared" si="6"/>
        <v>320</v>
      </c>
      <c r="G52" s="15">
        <f>'[1]08'!H54</f>
        <v>151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151</v>
      </c>
      <c r="L52" s="18">
        <f>frq!C52</f>
        <v>1</v>
      </c>
      <c r="M52" s="16">
        <f t="shared" si="7"/>
        <v>151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151</v>
      </c>
    </row>
    <row r="53" spans="1:17">
      <c r="A53" s="8" t="s">
        <v>95</v>
      </c>
      <c r="B53" s="15">
        <f>'[1]08'!B55</f>
        <v>265</v>
      </c>
      <c r="C53" s="16">
        <f>'[1]08'!C55</f>
        <v>0</v>
      </c>
      <c r="D53" s="16">
        <f>'[1]08'!D55</f>
        <v>55</v>
      </c>
      <c r="E53" s="16">
        <f>'[1]08'!E55</f>
        <v>0</v>
      </c>
      <c r="F53" s="15">
        <f t="shared" si="6"/>
        <v>320</v>
      </c>
      <c r="G53" s="15">
        <f>'[1]08'!H55</f>
        <v>151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151</v>
      </c>
      <c r="L53" s="18">
        <f>frq!C53</f>
        <v>1</v>
      </c>
      <c r="M53" s="16">
        <f t="shared" si="7"/>
        <v>151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151</v>
      </c>
    </row>
    <row r="54" spans="1:17">
      <c r="A54" s="8" t="s">
        <v>96</v>
      </c>
      <c r="B54" s="15">
        <f>'[1]08'!B56</f>
        <v>265</v>
      </c>
      <c r="C54" s="16">
        <f>'[1]08'!C56</f>
        <v>0</v>
      </c>
      <c r="D54" s="16">
        <f>'[1]08'!D56</f>
        <v>55</v>
      </c>
      <c r="E54" s="16">
        <f>'[1]08'!E56</f>
        <v>0</v>
      </c>
      <c r="F54" s="15">
        <f t="shared" si="6"/>
        <v>320</v>
      </c>
      <c r="G54" s="15">
        <f>'[1]08'!H56</f>
        <v>151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151</v>
      </c>
      <c r="L54" s="18">
        <f>frq!C54</f>
        <v>1</v>
      </c>
      <c r="M54" s="16">
        <f t="shared" si="7"/>
        <v>151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151</v>
      </c>
    </row>
    <row r="55" spans="1:17">
      <c r="A55" s="8" t="s">
        <v>97</v>
      </c>
      <c r="B55" s="15">
        <f>'[1]08'!B57</f>
        <v>265</v>
      </c>
      <c r="C55" s="16">
        <f>'[1]08'!C57</f>
        <v>0</v>
      </c>
      <c r="D55" s="16">
        <f>'[1]08'!D57</f>
        <v>55</v>
      </c>
      <c r="E55" s="16">
        <f>'[1]08'!E57</f>
        <v>0</v>
      </c>
      <c r="F55" s="15">
        <f t="shared" si="6"/>
        <v>320</v>
      </c>
      <c r="G55" s="15">
        <f>'[1]08'!H57</f>
        <v>151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151</v>
      </c>
      <c r="L55" s="18">
        <f>frq!C55</f>
        <v>1</v>
      </c>
      <c r="M55" s="16">
        <f t="shared" si="7"/>
        <v>151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151</v>
      </c>
    </row>
    <row r="56" spans="1:17">
      <c r="A56" s="8" t="s">
        <v>98</v>
      </c>
      <c r="B56" s="15">
        <f>'[1]08'!B58</f>
        <v>265</v>
      </c>
      <c r="C56" s="16">
        <f>'[1]08'!C58</f>
        <v>0</v>
      </c>
      <c r="D56" s="16">
        <f>'[1]08'!D58</f>
        <v>55</v>
      </c>
      <c r="E56" s="16">
        <f>'[1]08'!E58</f>
        <v>0</v>
      </c>
      <c r="F56" s="15">
        <f t="shared" si="6"/>
        <v>320</v>
      </c>
      <c r="G56" s="15">
        <f>'[1]08'!H58</f>
        <v>151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151</v>
      </c>
      <c r="L56" s="18">
        <f>frq!C56</f>
        <v>1</v>
      </c>
      <c r="M56" s="16">
        <f t="shared" si="7"/>
        <v>151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151</v>
      </c>
    </row>
    <row r="57" spans="1:17">
      <c r="A57" s="8" t="s">
        <v>99</v>
      </c>
      <c r="B57" s="15">
        <f>'[1]08'!B59</f>
        <v>265</v>
      </c>
      <c r="C57" s="16">
        <f>'[1]08'!C59</f>
        <v>0</v>
      </c>
      <c r="D57" s="16">
        <f>'[1]08'!D59</f>
        <v>55</v>
      </c>
      <c r="E57" s="16">
        <f>'[1]08'!E59</f>
        <v>0</v>
      </c>
      <c r="F57" s="15">
        <f t="shared" si="6"/>
        <v>320</v>
      </c>
      <c r="G57" s="15">
        <f>'[1]08'!H59</f>
        <v>151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151</v>
      </c>
      <c r="L57" s="18">
        <f>frq!C57</f>
        <v>1</v>
      </c>
      <c r="M57" s="16">
        <f t="shared" si="7"/>
        <v>151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151</v>
      </c>
    </row>
    <row r="58" spans="1:17">
      <c r="A58" s="8" t="s">
        <v>100</v>
      </c>
      <c r="B58" s="15">
        <f>'[1]08'!B60</f>
        <v>265</v>
      </c>
      <c r="C58" s="16">
        <f>'[1]08'!C60</f>
        <v>0</v>
      </c>
      <c r="D58" s="16">
        <f>'[1]08'!D60</f>
        <v>55</v>
      </c>
      <c r="E58" s="16">
        <f>'[1]08'!E60</f>
        <v>0</v>
      </c>
      <c r="F58" s="15">
        <f t="shared" si="6"/>
        <v>320</v>
      </c>
      <c r="G58" s="15">
        <f>'[1]08'!H60</f>
        <v>151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151</v>
      </c>
      <c r="L58" s="18">
        <f>frq!C58</f>
        <v>1</v>
      </c>
      <c r="M58" s="16">
        <f t="shared" si="7"/>
        <v>151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151</v>
      </c>
    </row>
    <row r="59" spans="1:17">
      <c r="A59" s="8" t="s">
        <v>101</v>
      </c>
      <c r="B59" s="15">
        <f>'[1]08'!B61</f>
        <v>265</v>
      </c>
      <c r="C59" s="16">
        <f>'[1]08'!C61</f>
        <v>0</v>
      </c>
      <c r="D59" s="16">
        <f>'[1]08'!D61</f>
        <v>55</v>
      </c>
      <c r="E59" s="16">
        <f>'[1]08'!E61</f>
        <v>0</v>
      </c>
      <c r="F59" s="15">
        <f t="shared" si="6"/>
        <v>320</v>
      </c>
      <c r="G59" s="15">
        <f>'[1]08'!H61</f>
        <v>151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151</v>
      </c>
      <c r="L59" s="18">
        <f>frq!C59</f>
        <v>1</v>
      </c>
      <c r="M59" s="16">
        <f t="shared" si="7"/>
        <v>151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151</v>
      </c>
    </row>
    <row r="60" spans="1:17">
      <c r="A60" s="8" t="s">
        <v>102</v>
      </c>
      <c r="B60" s="15">
        <f>'[1]08'!B62</f>
        <v>265</v>
      </c>
      <c r="C60" s="16">
        <f>'[1]08'!C62</f>
        <v>0</v>
      </c>
      <c r="D60" s="16">
        <f>'[1]08'!D62</f>
        <v>55</v>
      </c>
      <c r="E60" s="16">
        <f>'[1]08'!E62</f>
        <v>0</v>
      </c>
      <c r="F60" s="15">
        <f t="shared" si="6"/>
        <v>320</v>
      </c>
      <c r="G60" s="15">
        <f>'[1]08'!H62</f>
        <v>151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151</v>
      </c>
      <c r="L60" s="18">
        <f>frq!C60</f>
        <v>1</v>
      </c>
      <c r="M60" s="16">
        <f t="shared" si="7"/>
        <v>151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151</v>
      </c>
    </row>
    <row r="61" spans="1:17">
      <c r="A61" s="8" t="s">
        <v>103</v>
      </c>
      <c r="B61" s="15">
        <f>'[1]08'!B63</f>
        <v>265</v>
      </c>
      <c r="C61" s="16">
        <f>'[1]08'!C63</f>
        <v>0</v>
      </c>
      <c r="D61" s="16">
        <f>'[1]08'!D63</f>
        <v>55</v>
      </c>
      <c r="E61" s="16">
        <f>'[1]08'!E63</f>
        <v>0</v>
      </c>
      <c r="F61" s="15">
        <f t="shared" si="6"/>
        <v>320</v>
      </c>
      <c r="G61" s="15">
        <f>'[1]08'!H63</f>
        <v>151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151</v>
      </c>
      <c r="L61" s="18">
        <f>frq!C61</f>
        <v>1</v>
      </c>
      <c r="M61" s="16">
        <f t="shared" si="7"/>
        <v>151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'[1]08'!B64</f>
        <v>265</v>
      </c>
      <c r="C62" s="16">
        <f>'[1]08'!C64</f>
        <v>0</v>
      </c>
      <c r="D62" s="16">
        <f>'[1]08'!D64</f>
        <v>55</v>
      </c>
      <c r="E62" s="16">
        <f>'[1]08'!E64</f>
        <v>0</v>
      </c>
      <c r="F62" s="15">
        <f t="shared" si="6"/>
        <v>320</v>
      </c>
      <c r="G62" s="15">
        <f>'[1]08'!H64</f>
        <v>151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151</v>
      </c>
      <c r="L62" s="18">
        <f>frq!C62</f>
        <v>1</v>
      </c>
      <c r="M62" s="16">
        <f t="shared" si="7"/>
        <v>151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'[1]08'!B65</f>
        <v>265</v>
      </c>
      <c r="C63" s="16">
        <f>'[1]08'!C65</f>
        <v>0</v>
      </c>
      <c r="D63" s="16">
        <f>'[1]08'!D65</f>
        <v>55</v>
      </c>
      <c r="E63" s="16">
        <f>'[1]08'!E65</f>
        <v>0</v>
      </c>
      <c r="F63" s="15">
        <f t="shared" si="6"/>
        <v>320</v>
      </c>
      <c r="G63" s="15">
        <f>'[1]08'!H65</f>
        <v>149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149</v>
      </c>
      <c r="L63" s="18">
        <f>frq!C63</f>
        <v>1</v>
      </c>
      <c r="M63" s="16">
        <f t="shared" si="7"/>
        <v>149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'[1]08'!B66</f>
        <v>265</v>
      </c>
      <c r="C64" s="16">
        <f>'[1]08'!C66</f>
        <v>0</v>
      </c>
      <c r="D64" s="16">
        <f>'[1]08'!D66</f>
        <v>55</v>
      </c>
      <c r="E64" s="16">
        <f>'[1]08'!E66</f>
        <v>0</v>
      </c>
      <c r="F64" s="15">
        <f t="shared" si="6"/>
        <v>320</v>
      </c>
      <c r="G64" s="15">
        <f>'[1]08'!H66</f>
        <v>149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149</v>
      </c>
      <c r="L64" s="18">
        <f>frq!C64</f>
        <v>1</v>
      </c>
      <c r="M64" s="16">
        <f t="shared" si="7"/>
        <v>149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'[1]08'!B67</f>
        <v>265</v>
      </c>
      <c r="C65" s="16">
        <f>'[1]08'!C67</f>
        <v>0</v>
      </c>
      <c r="D65" s="16">
        <f>'[1]08'!D67</f>
        <v>55</v>
      </c>
      <c r="E65" s="16">
        <f>'[1]08'!E67</f>
        <v>0</v>
      </c>
      <c r="F65" s="15">
        <f t="shared" si="6"/>
        <v>320</v>
      </c>
      <c r="G65" s="15">
        <f>'[1]08'!H67</f>
        <v>149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149</v>
      </c>
      <c r="L65" s="18">
        <f>frq!C65</f>
        <v>1</v>
      </c>
      <c r="M65" s="16">
        <f t="shared" si="7"/>
        <v>149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'[1]08'!B68</f>
        <v>265</v>
      </c>
      <c r="C66" s="16">
        <f>'[1]08'!C68</f>
        <v>0</v>
      </c>
      <c r="D66" s="16">
        <f>'[1]08'!D68</f>
        <v>55</v>
      </c>
      <c r="E66" s="16">
        <f>'[1]08'!E68</f>
        <v>0</v>
      </c>
      <c r="F66" s="15">
        <f t="shared" si="6"/>
        <v>320</v>
      </c>
      <c r="G66" s="15">
        <f>'[1]08'!H68</f>
        <v>149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149</v>
      </c>
      <c r="L66" s="18">
        <f>frq!C66</f>
        <v>1</v>
      </c>
      <c r="M66" s="16">
        <f t="shared" si="7"/>
        <v>149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'[1]08'!B69</f>
        <v>265</v>
      </c>
      <c r="C67" s="16">
        <f>'[1]08'!C69</f>
        <v>0</v>
      </c>
      <c r="D67" s="16">
        <f>'[1]08'!D69</f>
        <v>55</v>
      </c>
      <c r="E67" s="16">
        <f>'[1]08'!E69</f>
        <v>0</v>
      </c>
      <c r="F67" s="15">
        <f t="shared" si="6"/>
        <v>320</v>
      </c>
      <c r="G67" s="15">
        <f>'[1]08'!H69</f>
        <v>149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'[1]08'!B70</f>
        <v>265</v>
      </c>
      <c r="C68" s="16">
        <f>'[1]08'!C70</f>
        <v>0</v>
      </c>
      <c r="D68" s="16">
        <f>'[1]08'!D70</f>
        <v>55</v>
      </c>
      <c r="E68" s="16">
        <f>'[1]08'!E70</f>
        <v>0</v>
      </c>
      <c r="F68" s="15">
        <f t="shared" si="6"/>
        <v>320</v>
      </c>
      <c r="G68" s="15">
        <f>'[1]08'!H70</f>
        <v>149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149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149</v>
      </c>
    </row>
    <row r="69" spans="1:19">
      <c r="A69" s="8" t="s">
        <v>111</v>
      </c>
      <c r="B69" s="15">
        <f>'[1]08'!B71</f>
        <v>265</v>
      </c>
      <c r="C69" s="16">
        <f>'[1]08'!C71</f>
        <v>0</v>
      </c>
      <c r="D69" s="16">
        <f>'[1]08'!D71</f>
        <v>55</v>
      </c>
      <c r="E69" s="16">
        <f>'[1]08'!E71</f>
        <v>0</v>
      </c>
      <c r="F69" s="15">
        <f t="shared" ref="F69:F98" si="17">SUM(B69:E69)</f>
        <v>320</v>
      </c>
      <c r="G69" s="15">
        <f>'[1]08'!H71</f>
        <v>149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149</v>
      </c>
      <c r="L69" s="18">
        <f>frq!C69</f>
        <v>1</v>
      </c>
      <c r="M69" s="16">
        <f t="shared" si="11"/>
        <v>149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149</v>
      </c>
      <c r="S69">
        <f>96*4</f>
        <v>384</v>
      </c>
    </row>
    <row r="70" spans="1:19">
      <c r="A70" s="8" t="s">
        <v>112</v>
      </c>
      <c r="B70" s="15">
        <f>'[1]08'!B72</f>
        <v>265</v>
      </c>
      <c r="C70" s="16">
        <f>'[1]08'!C72</f>
        <v>0</v>
      </c>
      <c r="D70" s="16">
        <f>'[1]08'!D72</f>
        <v>55</v>
      </c>
      <c r="E70" s="16">
        <f>'[1]08'!E72</f>
        <v>0</v>
      </c>
      <c r="F70" s="15">
        <f t="shared" si="17"/>
        <v>320</v>
      </c>
      <c r="G70" s="15">
        <f>'[1]08'!H72</f>
        <v>149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149</v>
      </c>
      <c r="L70" s="18">
        <f>frq!C70</f>
        <v>1</v>
      </c>
      <c r="M70" s="16">
        <f t="shared" si="11"/>
        <v>149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149</v>
      </c>
    </row>
    <row r="71" spans="1:19">
      <c r="A71" s="8" t="s">
        <v>113</v>
      </c>
      <c r="B71" s="15">
        <f>'[1]08'!B73</f>
        <v>265</v>
      </c>
      <c r="C71" s="16">
        <f>'[1]08'!C73</f>
        <v>0</v>
      </c>
      <c r="D71" s="16">
        <f>'[1]08'!D73</f>
        <v>55</v>
      </c>
      <c r="E71" s="16">
        <f>'[1]08'!E73</f>
        <v>0</v>
      </c>
      <c r="F71" s="15">
        <f t="shared" si="17"/>
        <v>320</v>
      </c>
      <c r="G71" s="15">
        <f>'[1]08'!H73</f>
        <v>149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149</v>
      </c>
      <c r="L71" s="18">
        <f>frq!C71</f>
        <v>1</v>
      </c>
      <c r="M71" s="16">
        <f t="shared" si="11"/>
        <v>149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149</v>
      </c>
    </row>
    <row r="72" spans="1:19">
      <c r="A72" s="8" t="s">
        <v>114</v>
      </c>
      <c r="B72" s="15">
        <f>'[1]08'!B74</f>
        <v>265</v>
      </c>
      <c r="C72" s="16">
        <f>'[1]08'!C74</f>
        <v>0</v>
      </c>
      <c r="D72" s="16">
        <f>'[1]08'!D74</f>
        <v>55</v>
      </c>
      <c r="E72" s="16">
        <f>'[1]08'!E74</f>
        <v>0</v>
      </c>
      <c r="F72" s="15">
        <f t="shared" si="17"/>
        <v>320</v>
      </c>
      <c r="G72" s="15">
        <f>'[1]08'!H74</f>
        <v>149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149</v>
      </c>
      <c r="L72" s="18">
        <f>frq!C72</f>
        <v>1</v>
      </c>
      <c r="M72" s="16">
        <f t="shared" si="11"/>
        <v>149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149</v>
      </c>
    </row>
    <row r="73" spans="1:19">
      <c r="A73" s="8" t="s">
        <v>115</v>
      </c>
      <c r="B73" s="15">
        <f>'[1]08'!B75</f>
        <v>265</v>
      </c>
      <c r="C73" s="16">
        <f>'[1]08'!C75</f>
        <v>0</v>
      </c>
      <c r="D73" s="16">
        <f>'[1]08'!D75</f>
        <v>55</v>
      </c>
      <c r="E73" s="16">
        <f>'[1]08'!E75</f>
        <v>0</v>
      </c>
      <c r="F73" s="15">
        <f t="shared" si="17"/>
        <v>320</v>
      </c>
      <c r="G73" s="15">
        <f>'[1]08'!H75</f>
        <v>149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149</v>
      </c>
      <c r="L73" s="18">
        <f>frq!C73</f>
        <v>1</v>
      </c>
      <c r="M73" s="16">
        <f t="shared" si="11"/>
        <v>149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149</v>
      </c>
    </row>
    <row r="74" spans="1:19">
      <c r="A74" s="8" t="s">
        <v>116</v>
      </c>
      <c r="B74" s="15">
        <f>'[1]08'!B76</f>
        <v>265</v>
      </c>
      <c r="C74" s="16">
        <f>'[1]08'!C76</f>
        <v>0</v>
      </c>
      <c r="D74" s="16">
        <f>'[1]08'!D76</f>
        <v>55</v>
      </c>
      <c r="E74" s="16">
        <f>'[1]08'!E76</f>
        <v>0</v>
      </c>
      <c r="F74" s="15">
        <f t="shared" si="17"/>
        <v>320</v>
      </c>
      <c r="G74" s="15">
        <f>'[1]08'!H76</f>
        <v>149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149</v>
      </c>
      <c r="L74" s="18">
        <f>frq!C74</f>
        <v>1</v>
      </c>
      <c r="M74" s="16">
        <f t="shared" si="11"/>
        <v>149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149</v>
      </c>
    </row>
    <row r="75" spans="1:19">
      <c r="A75" s="8" t="s">
        <v>117</v>
      </c>
      <c r="B75" s="15">
        <f>'[1]08'!B77</f>
        <v>265</v>
      </c>
      <c r="C75" s="16">
        <f>'[1]08'!C77</f>
        <v>0</v>
      </c>
      <c r="D75" s="16">
        <f>'[1]08'!D77</f>
        <v>55</v>
      </c>
      <c r="E75" s="16">
        <f>'[1]08'!E77</f>
        <v>0</v>
      </c>
      <c r="F75" s="15">
        <f t="shared" si="17"/>
        <v>320</v>
      </c>
      <c r="G75" s="15">
        <f>'[1]08'!H77</f>
        <v>152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'[1]08'!B78</f>
        <v>265</v>
      </c>
      <c r="C76" s="16">
        <f>'[1]08'!C78</f>
        <v>0</v>
      </c>
      <c r="D76" s="16">
        <f>'[1]08'!D78</f>
        <v>55</v>
      </c>
      <c r="E76" s="16">
        <f>'[1]08'!E78</f>
        <v>0</v>
      </c>
      <c r="F76" s="15">
        <f t="shared" si="17"/>
        <v>320</v>
      </c>
      <c r="G76" s="15">
        <f>'[1]08'!H78</f>
        <v>152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'[1]08'!B79</f>
        <v>265</v>
      </c>
      <c r="C77" s="16">
        <f>'[1]08'!C79</f>
        <v>0</v>
      </c>
      <c r="D77" s="16">
        <f>'[1]08'!D79</f>
        <v>55</v>
      </c>
      <c r="E77" s="16">
        <f>'[1]08'!E79</f>
        <v>0</v>
      </c>
      <c r="F77" s="15">
        <f t="shared" si="17"/>
        <v>320</v>
      </c>
      <c r="G77" s="15">
        <f>'[1]08'!H79</f>
        <v>152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'[1]08'!B80</f>
        <v>265</v>
      </c>
      <c r="C78" s="16">
        <f>'[1]08'!C80</f>
        <v>0</v>
      </c>
      <c r="D78" s="16">
        <f>'[1]08'!D80</f>
        <v>55</v>
      </c>
      <c r="E78" s="16">
        <f>'[1]08'!E80</f>
        <v>0</v>
      </c>
      <c r="F78" s="15">
        <f t="shared" si="17"/>
        <v>320</v>
      </c>
      <c r="G78" s="15">
        <f>'[1]08'!H80</f>
        <v>149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149</v>
      </c>
      <c r="L78" s="18">
        <f>frq!C78</f>
        <v>1</v>
      </c>
      <c r="M78" s="16">
        <f t="shared" si="11"/>
        <v>149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149</v>
      </c>
    </row>
    <row r="79" spans="1:19">
      <c r="A79" s="8" t="s">
        <v>121</v>
      </c>
      <c r="B79" s="15">
        <f>'[1]08'!B81</f>
        <v>265</v>
      </c>
      <c r="C79" s="16">
        <f>'[1]08'!C81</f>
        <v>0</v>
      </c>
      <c r="D79" s="16">
        <f>'[1]08'!D81</f>
        <v>55</v>
      </c>
      <c r="E79" s="16">
        <f>'[1]08'!E81</f>
        <v>0</v>
      </c>
      <c r="F79" s="15">
        <f t="shared" si="17"/>
        <v>320</v>
      </c>
      <c r="G79" s="15">
        <f>'[1]08'!H81</f>
        <v>149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149</v>
      </c>
      <c r="L79" s="18">
        <f>frq!C79</f>
        <v>1</v>
      </c>
      <c r="M79" s="16">
        <f t="shared" si="11"/>
        <v>149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149</v>
      </c>
    </row>
    <row r="80" spans="1:19">
      <c r="A80" s="8" t="s">
        <v>122</v>
      </c>
      <c r="B80" s="15">
        <f>'[1]08'!B82</f>
        <v>265</v>
      </c>
      <c r="C80" s="16">
        <f>'[1]08'!C82</f>
        <v>0</v>
      </c>
      <c r="D80" s="16">
        <f>'[1]08'!D82</f>
        <v>55</v>
      </c>
      <c r="E80" s="16">
        <f>'[1]08'!E82</f>
        <v>0</v>
      </c>
      <c r="F80" s="15">
        <f t="shared" si="17"/>
        <v>320</v>
      </c>
      <c r="G80" s="15">
        <f>'[1]08'!H82</f>
        <v>149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149</v>
      </c>
      <c r="L80" s="18">
        <f>frq!C80</f>
        <v>1</v>
      </c>
      <c r="M80" s="16">
        <f t="shared" si="11"/>
        <v>149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149</v>
      </c>
    </row>
    <row r="81" spans="1:17">
      <c r="A81" s="8" t="s">
        <v>123</v>
      </c>
      <c r="B81" s="15">
        <f>'[1]08'!B83</f>
        <v>265</v>
      </c>
      <c r="C81" s="16">
        <f>'[1]08'!C83</f>
        <v>0</v>
      </c>
      <c r="D81" s="16">
        <f>'[1]08'!D83</f>
        <v>55</v>
      </c>
      <c r="E81" s="16">
        <f>'[1]08'!E83</f>
        <v>0</v>
      </c>
      <c r="F81" s="15">
        <f t="shared" si="17"/>
        <v>320</v>
      </c>
      <c r="G81" s="15">
        <f>'[1]08'!H83</f>
        <v>149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149</v>
      </c>
      <c r="L81" s="18">
        <f>frq!C81</f>
        <v>1</v>
      </c>
      <c r="M81" s="16">
        <f t="shared" si="11"/>
        <v>149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149</v>
      </c>
    </row>
    <row r="82" spans="1:17">
      <c r="A82" s="8" t="s">
        <v>124</v>
      </c>
      <c r="B82" s="15">
        <f>'[1]08'!B84</f>
        <v>265</v>
      </c>
      <c r="C82" s="16">
        <f>'[1]08'!C84</f>
        <v>0</v>
      </c>
      <c r="D82" s="16">
        <f>'[1]08'!D84</f>
        <v>55</v>
      </c>
      <c r="E82" s="16">
        <f>'[1]08'!E84</f>
        <v>0</v>
      </c>
      <c r="F82" s="15">
        <f t="shared" si="17"/>
        <v>320</v>
      </c>
      <c r="G82" s="15">
        <f>'[1]08'!H84</f>
        <v>149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149</v>
      </c>
      <c r="L82" s="18">
        <f>frq!C82</f>
        <v>1</v>
      </c>
      <c r="M82" s="16">
        <f t="shared" si="11"/>
        <v>149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149</v>
      </c>
    </row>
    <row r="83" spans="1:17">
      <c r="A83" s="8" t="s">
        <v>125</v>
      </c>
      <c r="B83" s="15">
        <f>'[1]08'!B85</f>
        <v>265</v>
      </c>
      <c r="C83" s="16">
        <f>'[1]08'!C85</f>
        <v>0</v>
      </c>
      <c r="D83" s="16">
        <f>'[1]08'!D85</f>
        <v>55</v>
      </c>
      <c r="E83" s="16">
        <f>'[1]08'!E85</f>
        <v>0</v>
      </c>
      <c r="F83" s="15">
        <f t="shared" si="17"/>
        <v>320</v>
      </c>
      <c r="G83" s="15">
        <f>'[1]08'!H85</f>
        <v>149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149</v>
      </c>
      <c r="L83" s="18">
        <f>frq!C83</f>
        <v>1</v>
      </c>
      <c r="M83" s="16">
        <f t="shared" si="11"/>
        <v>149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149</v>
      </c>
    </row>
    <row r="84" spans="1:17">
      <c r="A84" s="8" t="s">
        <v>126</v>
      </c>
      <c r="B84" s="15">
        <f>'[1]08'!B86</f>
        <v>265</v>
      </c>
      <c r="C84" s="16">
        <f>'[1]08'!C86</f>
        <v>0</v>
      </c>
      <c r="D84" s="16">
        <f>'[1]08'!D86</f>
        <v>55</v>
      </c>
      <c r="E84" s="16">
        <f>'[1]08'!E86</f>
        <v>0</v>
      </c>
      <c r="F84" s="15">
        <f t="shared" si="17"/>
        <v>320</v>
      </c>
      <c r="G84" s="15">
        <f>'[1]08'!H86</f>
        <v>149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149</v>
      </c>
      <c r="L84" s="18">
        <f>frq!C84</f>
        <v>1</v>
      </c>
      <c r="M84" s="16">
        <f t="shared" si="11"/>
        <v>149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149</v>
      </c>
    </row>
    <row r="85" spans="1:17">
      <c r="A85" s="8" t="s">
        <v>127</v>
      </c>
      <c r="B85" s="15">
        <f>'[1]08'!B87</f>
        <v>265</v>
      </c>
      <c r="C85" s="16">
        <f>'[1]08'!C87</f>
        <v>0</v>
      </c>
      <c r="D85" s="16">
        <f>'[1]08'!D87</f>
        <v>55</v>
      </c>
      <c r="E85" s="16">
        <f>'[1]08'!E87</f>
        <v>0</v>
      </c>
      <c r="F85" s="15">
        <f t="shared" si="17"/>
        <v>320</v>
      </c>
      <c r="G85" s="15">
        <f>'[1]08'!H87</f>
        <v>149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149</v>
      </c>
      <c r="L85" s="18">
        <f>frq!C85</f>
        <v>1</v>
      </c>
      <c r="M85" s="16">
        <f t="shared" si="11"/>
        <v>149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149</v>
      </c>
    </row>
    <row r="86" spans="1:17">
      <c r="A86" s="8" t="s">
        <v>128</v>
      </c>
      <c r="B86" s="15">
        <f>'[1]08'!B88</f>
        <v>265</v>
      </c>
      <c r="C86" s="16">
        <f>'[1]08'!C88</f>
        <v>0</v>
      </c>
      <c r="D86" s="16">
        <f>'[1]08'!D88</f>
        <v>55</v>
      </c>
      <c r="E86" s="16">
        <f>'[1]08'!E88</f>
        <v>0</v>
      </c>
      <c r="F86" s="15">
        <f t="shared" si="17"/>
        <v>320</v>
      </c>
      <c r="G86" s="15">
        <f>'[1]08'!H88</f>
        <v>151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151</v>
      </c>
      <c r="L86" s="18">
        <f>frq!C86</f>
        <v>1</v>
      </c>
      <c r="M86" s="16">
        <f t="shared" si="11"/>
        <v>151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'[1]08'!B89</f>
        <v>265</v>
      </c>
      <c r="C87" s="16">
        <f>'[1]08'!C89</f>
        <v>0</v>
      </c>
      <c r="D87" s="16">
        <f>'[1]08'!D89</f>
        <v>55</v>
      </c>
      <c r="E87" s="16">
        <f>'[1]08'!E89</f>
        <v>0</v>
      </c>
      <c r="F87" s="15">
        <f t="shared" si="17"/>
        <v>320</v>
      </c>
      <c r="G87" s="15">
        <f>'[1]08'!H89</f>
        <v>151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151</v>
      </c>
      <c r="L87" s="18">
        <f>frq!C87</f>
        <v>1</v>
      </c>
      <c r="M87" s="16">
        <f t="shared" si="11"/>
        <v>151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'[1]08'!B90</f>
        <v>265</v>
      </c>
      <c r="C88" s="16">
        <f>'[1]08'!C90</f>
        <v>0</v>
      </c>
      <c r="D88" s="16">
        <f>'[1]08'!D90</f>
        <v>55</v>
      </c>
      <c r="E88" s="16">
        <f>'[1]08'!E90</f>
        <v>0</v>
      </c>
      <c r="F88" s="15">
        <f t="shared" si="17"/>
        <v>320</v>
      </c>
      <c r="G88" s="15">
        <f>'[1]08'!H90</f>
        <v>151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151</v>
      </c>
      <c r="L88" s="18">
        <f>frq!C88</f>
        <v>1</v>
      </c>
      <c r="M88" s="16">
        <f t="shared" si="11"/>
        <v>151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'[1]08'!B91</f>
        <v>265</v>
      </c>
      <c r="C89" s="16">
        <f>'[1]08'!C91</f>
        <v>0</v>
      </c>
      <c r="D89" s="16">
        <f>'[1]08'!D91</f>
        <v>55</v>
      </c>
      <c r="E89" s="16">
        <f>'[1]08'!E91</f>
        <v>0</v>
      </c>
      <c r="F89" s="15">
        <f t="shared" si="17"/>
        <v>320</v>
      </c>
      <c r="G89" s="15">
        <f>'[1]08'!H91</f>
        <v>151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151</v>
      </c>
      <c r="L89" s="18">
        <f>frq!C89</f>
        <v>1</v>
      </c>
      <c r="M89" s="16">
        <f t="shared" si="11"/>
        <v>151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'[1]08'!B92</f>
        <v>265</v>
      </c>
      <c r="C90" s="16">
        <f>'[1]08'!C92</f>
        <v>0</v>
      </c>
      <c r="D90" s="16">
        <f>'[1]08'!D92</f>
        <v>55</v>
      </c>
      <c r="E90" s="16">
        <f>'[1]08'!E92</f>
        <v>0</v>
      </c>
      <c r="F90" s="15">
        <f t="shared" si="17"/>
        <v>320</v>
      </c>
      <c r="G90" s="15">
        <f>'[1]08'!H92</f>
        <v>151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151</v>
      </c>
      <c r="L90" s="18">
        <f>frq!C90</f>
        <v>1</v>
      </c>
      <c r="M90" s="16">
        <f t="shared" si="11"/>
        <v>151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'[1]08'!B93</f>
        <v>265</v>
      </c>
      <c r="C91" s="16">
        <f>'[1]08'!C93</f>
        <v>0</v>
      </c>
      <c r="D91" s="16">
        <f>'[1]08'!D93</f>
        <v>55</v>
      </c>
      <c r="E91" s="16">
        <f>'[1]08'!E93</f>
        <v>0</v>
      </c>
      <c r="F91" s="15">
        <f t="shared" si="17"/>
        <v>320</v>
      </c>
      <c r="G91" s="15">
        <f>'[1]08'!H93</f>
        <v>152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'[1]08'!B94</f>
        <v>265</v>
      </c>
      <c r="C92" s="16">
        <f>'[1]08'!C94</f>
        <v>0</v>
      </c>
      <c r="D92" s="16">
        <f>'[1]08'!D94</f>
        <v>55</v>
      </c>
      <c r="E92" s="16">
        <f>'[1]08'!E94</f>
        <v>0</v>
      </c>
      <c r="F92" s="15">
        <f t="shared" si="17"/>
        <v>320</v>
      </c>
      <c r="G92" s="15">
        <f>'[1]08'!H94</f>
        <v>152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'[1]08'!B95</f>
        <v>265</v>
      </c>
      <c r="C93" s="16">
        <f>'[1]08'!C95</f>
        <v>0</v>
      </c>
      <c r="D93" s="16">
        <f>'[1]08'!D95</f>
        <v>55</v>
      </c>
      <c r="E93" s="16">
        <f>'[1]08'!E95</f>
        <v>0</v>
      </c>
      <c r="F93" s="15">
        <f t="shared" si="17"/>
        <v>320</v>
      </c>
      <c r="G93" s="15">
        <f>'[1]08'!H95</f>
        <v>152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'[1]08'!B96</f>
        <v>265</v>
      </c>
      <c r="C94" s="16">
        <f>'[1]08'!C96</f>
        <v>0</v>
      </c>
      <c r="D94" s="16">
        <f>'[1]08'!D96</f>
        <v>55</v>
      </c>
      <c r="E94" s="16">
        <f>'[1]08'!E96</f>
        <v>0</v>
      </c>
      <c r="F94" s="15">
        <f t="shared" si="17"/>
        <v>320</v>
      </c>
      <c r="G94" s="15">
        <f>'[1]08'!H96</f>
        <v>152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'[1]08'!B97</f>
        <v>265</v>
      </c>
      <c r="C95" s="16">
        <f>'[1]08'!C97</f>
        <v>0</v>
      </c>
      <c r="D95" s="16">
        <f>'[1]08'!D97</f>
        <v>55</v>
      </c>
      <c r="E95" s="16">
        <f>'[1]08'!E97</f>
        <v>0</v>
      </c>
      <c r="F95" s="15">
        <f t="shared" si="17"/>
        <v>320</v>
      </c>
      <c r="G95" s="15">
        <f>'[1]08'!H97</f>
        <v>152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'[1]08'!B98</f>
        <v>265</v>
      </c>
      <c r="C96" s="16">
        <f>'[1]08'!C98</f>
        <v>0</v>
      </c>
      <c r="D96" s="16">
        <f>'[1]08'!D98</f>
        <v>55</v>
      </c>
      <c r="E96" s="16">
        <f>'[1]08'!E98</f>
        <v>0</v>
      </c>
      <c r="F96" s="15">
        <f t="shared" si="17"/>
        <v>320</v>
      </c>
      <c r="G96" s="15">
        <f>'[1]08'!H98</f>
        <v>152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'[1]08'!B99</f>
        <v>265</v>
      </c>
      <c r="C97" s="16">
        <f>'[1]08'!C99</f>
        <v>0</v>
      </c>
      <c r="D97" s="16">
        <f>'[1]08'!D99</f>
        <v>55</v>
      </c>
      <c r="E97" s="16">
        <f>'[1]08'!E99</f>
        <v>0</v>
      </c>
      <c r="F97" s="15">
        <f t="shared" si="17"/>
        <v>320</v>
      </c>
      <c r="G97" s="15">
        <f>'[1]08'!H99</f>
        <v>152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'[1]08'!B100</f>
        <v>265</v>
      </c>
      <c r="C98" s="16">
        <f>'[1]08'!C100</f>
        <v>0</v>
      </c>
      <c r="D98" s="16">
        <f>'[1]08'!D100</f>
        <v>55</v>
      </c>
      <c r="E98" s="16">
        <f>'[1]08'!E100</f>
        <v>0</v>
      </c>
      <c r="F98" s="15">
        <f t="shared" si="17"/>
        <v>320</v>
      </c>
      <c r="G98" s="15">
        <f>'[1]08'!H100</f>
        <v>152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3.6617500000000001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3.6617500000000001</v>
      </c>
      <c r="L99" s="15">
        <f t="shared" si="18"/>
        <v>2.4E-2</v>
      </c>
      <c r="M99" s="15">
        <f t="shared" si="18"/>
        <v>3.6617500000000001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3.6617500000000001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R36" sqref="R36:R96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45207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'[2]08'!B5</f>
        <v>42</v>
      </c>
      <c r="C3" s="196">
        <f>'[2]08'!C5</f>
        <v>30</v>
      </c>
      <c r="D3" s="196">
        <f>'[2]08'!D5</f>
        <v>0</v>
      </c>
      <c r="E3" s="196">
        <f>'[2]08'!E5</f>
        <v>0</v>
      </c>
      <c r="F3" s="15">
        <f>SUM(B3:E3)</f>
        <v>72</v>
      </c>
      <c r="G3" s="195">
        <f>'[2]08'!H5</f>
        <v>35.53</v>
      </c>
      <c r="H3" s="196">
        <f>'[2]08'!I5</f>
        <v>0</v>
      </c>
      <c r="I3" s="196">
        <f>'[2]08'!J5</f>
        <v>0</v>
      </c>
      <c r="J3" s="196">
        <f>'[2]08'!K5</f>
        <v>0</v>
      </c>
      <c r="K3" s="15">
        <f>SUM(G3:J3)</f>
        <v>35.53</v>
      </c>
      <c r="L3" s="18">
        <f>frq!C3</f>
        <v>1</v>
      </c>
      <c r="M3" s="124">
        <f>IF($L3=1,G3,IF(AND($L3=0.985,G3&gt;0.985*B3),B3*0.985,IF(AND($L3=0.965,G3&gt;0.965*B3),0.965*B3,G3)))-R3</f>
        <v>35.130000000000003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35.130000000000003</v>
      </c>
      <c r="R3" s="18">
        <v>0.4</v>
      </c>
    </row>
    <row r="4" spans="1:18">
      <c r="A4" s="8" t="s">
        <v>46</v>
      </c>
      <c r="B4" s="195">
        <f>'[2]08'!B6</f>
        <v>42</v>
      </c>
      <c r="C4" s="196">
        <f>'[2]08'!C6</f>
        <v>30</v>
      </c>
      <c r="D4" s="196">
        <f>'[2]08'!D6</f>
        <v>0</v>
      </c>
      <c r="E4" s="196">
        <f>'[2]08'!E6</f>
        <v>0</v>
      </c>
      <c r="F4" s="15">
        <f>SUM(B4:E4)</f>
        <v>72</v>
      </c>
      <c r="G4" s="195">
        <f>'[2]08'!H6</f>
        <v>35.53</v>
      </c>
      <c r="H4" s="196">
        <f>'[2]08'!I6</f>
        <v>0</v>
      </c>
      <c r="I4" s="196">
        <f>'[2]08'!J6</f>
        <v>0</v>
      </c>
      <c r="J4" s="196">
        <f>'[2]08'!K6</f>
        <v>0</v>
      </c>
      <c r="K4" s="15">
        <f t="shared" ref="K4:K67" si="3">SUM(G4:J4)</f>
        <v>35.53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35.130000000000003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35.130000000000003</v>
      </c>
      <c r="R4" s="18">
        <v>0.4</v>
      </c>
    </row>
    <row r="5" spans="1:18">
      <c r="A5" s="8" t="s">
        <v>47</v>
      </c>
      <c r="B5" s="195">
        <f>'[2]08'!B7</f>
        <v>42</v>
      </c>
      <c r="C5" s="196">
        <f>'[2]08'!C7</f>
        <v>30</v>
      </c>
      <c r="D5" s="196">
        <f>'[2]08'!D7</f>
        <v>0</v>
      </c>
      <c r="E5" s="196">
        <f>'[2]08'!E7</f>
        <v>0</v>
      </c>
      <c r="F5" s="15">
        <f t="shared" ref="F5:F68" si="6">SUM(B5:E5)</f>
        <v>72</v>
      </c>
      <c r="G5" s="195">
        <f>'[2]08'!H7</f>
        <v>36</v>
      </c>
      <c r="H5" s="196">
        <f>'[2]08'!I7</f>
        <v>0</v>
      </c>
      <c r="I5" s="196">
        <f>'[2]08'!J7</f>
        <v>0</v>
      </c>
      <c r="J5" s="196">
        <f>'[2]08'!K7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5">
        <f>'[2]08'!B8</f>
        <v>42</v>
      </c>
      <c r="C6" s="196">
        <f>'[2]08'!C8</f>
        <v>30</v>
      </c>
      <c r="D6" s="196">
        <f>'[2]08'!D8</f>
        <v>0</v>
      </c>
      <c r="E6" s="196">
        <f>'[2]08'!E8</f>
        <v>0</v>
      </c>
      <c r="F6" s="15">
        <f t="shared" si="6"/>
        <v>72</v>
      </c>
      <c r="G6" s="195">
        <f>'[2]08'!H8</f>
        <v>36</v>
      </c>
      <c r="H6" s="196">
        <f>'[2]08'!I8</f>
        <v>0</v>
      </c>
      <c r="I6" s="196">
        <f>'[2]08'!J8</f>
        <v>0</v>
      </c>
      <c r="J6" s="196">
        <f>'[2]08'!K8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5">
        <f>'[2]08'!B9</f>
        <v>42</v>
      </c>
      <c r="C7" s="196">
        <f>'[2]08'!C9</f>
        <v>30</v>
      </c>
      <c r="D7" s="196">
        <f>'[2]08'!D9</f>
        <v>0</v>
      </c>
      <c r="E7" s="196">
        <f>'[2]08'!E9</f>
        <v>0</v>
      </c>
      <c r="F7" s="15">
        <f t="shared" si="6"/>
        <v>72</v>
      </c>
      <c r="G7" s="195">
        <f>'[2]08'!H9</f>
        <v>36</v>
      </c>
      <c r="H7" s="196">
        <f>'[2]08'!I9</f>
        <v>0</v>
      </c>
      <c r="I7" s="196">
        <f>'[2]08'!J9</f>
        <v>0</v>
      </c>
      <c r="J7" s="196">
        <f>'[2]08'!K9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5">
        <f>'[2]08'!B10</f>
        <v>42</v>
      </c>
      <c r="C8" s="196">
        <f>'[2]08'!C10</f>
        <v>30</v>
      </c>
      <c r="D8" s="196">
        <f>'[2]08'!D10</f>
        <v>0</v>
      </c>
      <c r="E8" s="196">
        <f>'[2]08'!E10</f>
        <v>0</v>
      </c>
      <c r="F8" s="15">
        <f t="shared" si="6"/>
        <v>72</v>
      </c>
      <c r="G8" s="195">
        <f>'[2]08'!H10</f>
        <v>36</v>
      </c>
      <c r="H8" s="196">
        <f>'[2]08'!I10</f>
        <v>0</v>
      </c>
      <c r="I8" s="196">
        <f>'[2]08'!J10</f>
        <v>0</v>
      </c>
      <c r="J8" s="196">
        <f>'[2]08'!K10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5">
        <f>'[2]08'!B11</f>
        <v>42</v>
      </c>
      <c r="C9" s="196">
        <f>'[2]08'!C11</f>
        <v>30</v>
      </c>
      <c r="D9" s="196">
        <f>'[2]08'!D11</f>
        <v>0</v>
      </c>
      <c r="E9" s="196">
        <f>'[2]08'!E11</f>
        <v>0</v>
      </c>
      <c r="F9" s="15">
        <f t="shared" si="6"/>
        <v>72</v>
      </c>
      <c r="G9" s="195">
        <f>'[2]08'!H11</f>
        <v>36</v>
      </c>
      <c r="H9" s="196">
        <f>'[2]08'!I11</f>
        <v>0</v>
      </c>
      <c r="I9" s="196">
        <f>'[2]08'!J11</f>
        <v>0</v>
      </c>
      <c r="J9" s="196">
        <f>'[2]08'!K11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5">
        <f>'[2]08'!B12</f>
        <v>42</v>
      </c>
      <c r="C10" s="196">
        <f>'[2]08'!C12</f>
        <v>30</v>
      </c>
      <c r="D10" s="196">
        <f>'[2]08'!D12</f>
        <v>0</v>
      </c>
      <c r="E10" s="196">
        <f>'[2]08'!E12</f>
        <v>0</v>
      </c>
      <c r="F10" s="15">
        <f t="shared" si="6"/>
        <v>72</v>
      </c>
      <c r="G10" s="195">
        <f>'[2]08'!H12</f>
        <v>36</v>
      </c>
      <c r="H10" s="196">
        <f>'[2]08'!I12</f>
        <v>0</v>
      </c>
      <c r="I10" s="196">
        <f>'[2]08'!J12</f>
        <v>0</v>
      </c>
      <c r="J10" s="196">
        <f>'[2]08'!K12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5">
        <f>'[2]08'!B13</f>
        <v>42</v>
      </c>
      <c r="C11" s="196">
        <f>'[2]08'!C13</f>
        <v>30</v>
      </c>
      <c r="D11" s="196">
        <f>'[2]08'!D13</f>
        <v>0</v>
      </c>
      <c r="E11" s="196">
        <f>'[2]08'!E13</f>
        <v>0</v>
      </c>
      <c r="F11" s="15">
        <f t="shared" si="6"/>
        <v>72</v>
      </c>
      <c r="G11" s="195">
        <f>'[2]08'!H13</f>
        <v>36</v>
      </c>
      <c r="H11" s="196">
        <f>'[2]08'!I13</f>
        <v>0</v>
      </c>
      <c r="I11" s="196">
        <f>'[2]08'!J13</f>
        <v>0</v>
      </c>
      <c r="J11" s="196">
        <f>'[2]08'!K13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5">
        <f>'[2]08'!B14</f>
        <v>42</v>
      </c>
      <c r="C12" s="196">
        <f>'[2]08'!C14</f>
        <v>30</v>
      </c>
      <c r="D12" s="196">
        <f>'[2]08'!D14</f>
        <v>0</v>
      </c>
      <c r="E12" s="196">
        <f>'[2]08'!E14</f>
        <v>0</v>
      </c>
      <c r="F12" s="15">
        <f t="shared" si="6"/>
        <v>72</v>
      </c>
      <c r="G12" s="195">
        <f>'[2]08'!H14</f>
        <v>36</v>
      </c>
      <c r="H12" s="196">
        <f>'[2]08'!I14</f>
        <v>0</v>
      </c>
      <c r="I12" s="196">
        <f>'[2]08'!J14</f>
        <v>0</v>
      </c>
      <c r="J12" s="196">
        <f>'[2]08'!K14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5">
        <f>'[2]08'!B15</f>
        <v>42</v>
      </c>
      <c r="C13" s="196">
        <f>'[2]08'!C15</f>
        <v>30</v>
      </c>
      <c r="D13" s="196">
        <f>'[2]08'!D15</f>
        <v>0</v>
      </c>
      <c r="E13" s="196">
        <f>'[2]08'!E15</f>
        <v>0</v>
      </c>
      <c r="F13" s="15">
        <f t="shared" si="6"/>
        <v>72</v>
      </c>
      <c r="G13" s="195">
        <f>'[2]08'!H15</f>
        <v>36</v>
      </c>
      <c r="H13" s="196">
        <f>'[2]08'!I15</f>
        <v>0</v>
      </c>
      <c r="I13" s="196">
        <f>'[2]08'!J15</f>
        <v>0</v>
      </c>
      <c r="J13" s="196">
        <f>'[2]08'!K15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5">
        <f>'[2]08'!B16</f>
        <v>42</v>
      </c>
      <c r="C14" s="196">
        <f>'[2]08'!C16</f>
        <v>30</v>
      </c>
      <c r="D14" s="196">
        <f>'[2]08'!D16</f>
        <v>0</v>
      </c>
      <c r="E14" s="196">
        <f>'[2]08'!E16</f>
        <v>0</v>
      </c>
      <c r="F14" s="15">
        <f t="shared" si="6"/>
        <v>72</v>
      </c>
      <c r="G14" s="195">
        <f>'[2]08'!H16</f>
        <v>36</v>
      </c>
      <c r="H14" s="196">
        <f>'[2]08'!I16</f>
        <v>0</v>
      </c>
      <c r="I14" s="196">
        <f>'[2]08'!J16</f>
        <v>0</v>
      </c>
      <c r="J14" s="196">
        <f>'[2]08'!K16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5">
        <f>'[2]08'!B17</f>
        <v>42</v>
      </c>
      <c r="C15" s="196">
        <f>'[2]08'!C17</f>
        <v>30</v>
      </c>
      <c r="D15" s="196">
        <f>'[2]08'!D17</f>
        <v>0</v>
      </c>
      <c r="E15" s="196">
        <f>'[2]08'!E17</f>
        <v>0</v>
      </c>
      <c r="F15" s="15">
        <f t="shared" si="6"/>
        <v>72</v>
      </c>
      <c r="G15" s="195">
        <f>'[2]08'!H17</f>
        <v>36</v>
      </c>
      <c r="H15" s="196">
        <f>'[2]08'!I17</f>
        <v>0</v>
      </c>
      <c r="I15" s="196">
        <f>'[2]08'!J17</f>
        <v>0</v>
      </c>
      <c r="J15" s="196">
        <f>'[2]08'!K17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5">
        <f>'[2]08'!B18</f>
        <v>42</v>
      </c>
      <c r="C16" s="196">
        <f>'[2]08'!C18</f>
        <v>30</v>
      </c>
      <c r="D16" s="196">
        <f>'[2]08'!D18</f>
        <v>0</v>
      </c>
      <c r="E16" s="196">
        <f>'[2]08'!E18</f>
        <v>0</v>
      </c>
      <c r="F16" s="15">
        <f t="shared" si="6"/>
        <v>72</v>
      </c>
      <c r="G16" s="195">
        <f>'[2]08'!H18</f>
        <v>36</v>
      </c>
      <c r="H16" s="196">
        <f>'[2]08'!I18</f>
        <v>0</v>
      </c>
      <c r="I16" s="196">
        <f>'[2]08'!J18</f>
        <v>0</v>
      </c>
      <c r="J16" s="196">
        <f>'[2]08'!K18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5">
        <f>'[2]08'!B19</f>
        <v>42</v>
      </c>
      <c r="C17" s="196">
        <f>'[2]08'!C19</f>
        <v>30</v>
      </c>
      <c r="D17" s="196">
        <f>'[2]08'!D19</f>
        <v>0</v>
      </c>
      <c r="E17" s="196">
        <f>'[2]08'!E19</f>
        <v>0</v>
      </c>
      <c r="F17" s="15">
        <f t="shared" si="6"/>
        <v>72</v>
      </c>
      <c r="G17" s="195">
        <f>'[2]08'!H19</f>
        <v>36</v>
      </c>
      <c r="H17" s="196">
        <f>'[2]08'!I19</f>
        <v>0</v>
      </c>
      <c r="I17" s="196">
        <f>'[2]08'!J19</f>
        <v>0</v>
      </c>
      <c r="J17" s="196">
        <f>'[2]08'!K19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5">
        <f>'[2]08'!B20</f>
        <v>42</v>
      </c>
      <c r="C18" s="196">
        <f>'[2]08'!C20</f>
        <v>30</v>
      </c>
      <c r="D18" s="196">
        <f>'[2]08'!D20</f>
        <v>0</v>
      </c>
      <c r="E18" s="196">
        <f>'[2]08'!E20</f>
        <v>0</v>
      </c>
      <c r="F18" s="15">
        <f t="shared" si="6"/>
        <v>72</v>
      </c>
      <c r="G18" s="195">
        <f>'[2]08'!H20</f>
        <v>36</v>
      </c>
      <c r="H18" s="196">
        <f>'[2]08'!I20</f>
        <v>0</v>
      </c>
      <c r="I18" s="196">
        <f>'[2]08'!J20</f>
        <v>0</v>
      </c>
      <c r="J18" s="196">
        <f>'[2]08'!K20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5">
        <f>'[2]08'!B21</f>
        <v>42</v>
      </c>
      <c r="C19" s="196">
        <f>'[2]08'!C21</f>
        <v>30</v>
      </c>
      <c r="D19" s="196">
        <f>'[2]08'!D21</f>
        <v>0</v>
      </c>
      <c r="E19" s="196">
        <f>'[2]08'!E21</f>
        <v>0</v>
      </c>
      <c r="F19" s="15">
        <f t="shared" si="6"/>
        <v>72</v>
      </c>
      <c r="G19" s="195">
        <f>'[2]08'!H21</f>
        <v>36</v>
      </c>
      <c r="H19" s="196">
        <f>'[2]08'!I21</f>
        <v>0</v>
      </c>
      <c r="I19" s="196">
        <f>'[2]08'!J21</f>
        <v>0</v>
      </c>
      <c r="J19" s="196">
        <f>'[2]08'!K21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5">
        <f>'[2]08'!B22</f>
        <v>42</v>
      </c>
      <c r="C20" s="196">
        <f>'[2]08'!C22</f>
        <v>30</v>
      </c>
      <c r="D20" s="196">
        <f>'[2]08'!D22</f>
        <v>0</v>
      </c>
      <c r="E20" s="196">
        <f>'[2]08'!E22</f>
        <v>0</v>
      </c>
      <c r="F20" s="15">
        <f t="shared" si="6"/>
        <v>72</v>
      </c>
      <c r="G20" s="195">
        <f>'[2]08'!H22</f>
        <v>36</v>
      </c>
      <c r="H20" s="196">
        <f>'[2]08'!I22</f>
        <v>0</v>
      </c>
      <c r="I20" s="196">
        <f>'[2]08'!J22</f>
        <v>0</v>
      </c>
      <c r="J20" s="196">
        <f>'[2]08'!K22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5">
        <f>'[2]08'!B23</f>
        <v>42</v>
      </c>
      <c r="C21" s="196">
        <f>'[2]08'!C23</f>
        <v>30</v>
      </c>
      <c r="D21" s="196">
        <f>'[2]08'!D23</f>
        <v>0</v>
      </c>
      <c r="E21" s="196">
        <f>'[2]08'!E23</f>
        <v>0</v>
      </c>
      <c r="F21" s="15">
        <f t="shared" si="6"/>
        <v>72</v>
      </c>
      <c r="G21" s="195">
        <f>'[2]08'!H23</f>
        <v>36</v>
      </c>
      <c r="H21" s="196">
        <f>'[2]08'!I23</f>
        <v>0</v>
      </c>
      <c r="I21" s="196">
        <f>'[2]08'!J23</f>
        <v>0</v>
      </c>
      <c r="J21" s="196">
        <f>'[2]08'!K23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5">
        <f>'[2]08'!B24</f>
        <v>42</v>
      </c>
      <c r="C22" s="196">
        <f>'[2]08'!C24</f>
        <v>30</v>
      </c>
      <c r="D22" s="196">
        <f>'[2]08'!D24</f>
        <v>0</v>
      </c>
      <c r="E22" s="196">
        <f>'[2]08'!E24</f>
        <v>0</v>
      </c>
      <c r="F22" s="15">
        <f t="shared" si="6"/>
        <v>72</v>
      </c>
      <c r="G22" s="195">
        <f>'[2]08'!H24</f>
        <v>36</v>
      </c>
      <c r="H22" s="196">
        <f>'[2]08'!I24</f>
        <v>0</v>
      </c>
      <c r="I22" s="196">
        <f>'[2]08'!J24</f>
        <v>0</v>
      </c>
      <c r="J22" s="196">
        <f>'[2]08'!K24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5">
        <f>'[2]08'!B25</f>
        <v>42</v>
      </c>
      <c r="C23" s="196">
        <f>'[2]08'!C25</f>
        <v>30</v>
      </c>
      <c r="D23" s="196">
        <f>'[2]08'!D25</f>
        <v>0</v>
      </c>
      <c r="E23" s="196">
        <f>'[2]08'!E25</f>
        <v>0</v>
      </c>
      <c r="F23" s="15">
        <f t="shared" si="6"/>
        <v>72</v>
      </c>
      <c r="G23" s="195">
        <f>'[2]08'!H25</f>
        <v>36</v>
      </c>
      <c r="H23" s="196">
        <f>'[2]08'!I25</f>
        <v>0</v>
      </c>
      <c r="I23" s="196">
        <f>'[2]08'!J25</f>
        <v>0</v>
      </c>
      <c r="J23" s="196">
        <f>'[2]08'!K25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5">
        <f>'[2]08'!B26</f>
        <v>42</v>
      </c>
      <c r="C24" s="196">
        <f>'[2]08'!C26</f>
        <v>30</v>
      </c>
      <c r="D24" s="196">
        <f>'[2]08'!D26</f>
        <v>0</v>
      </c>
      <c r="E24" s="196">
        <f>'[2]08'!E26</f>
        <v>0</v>
      </c>
      <c r="F24" s="15">
        <f t="shared" si="6"/>
        <v>72</v>
      </c>
      <c r="G24" s="195">
        <f>'[2]08'!H26</f>
        <v>36</v>
      </c>
      <c r="H24" s="196">
        <f>'[2]08'!I26</f>
        <v>0</v>
      </c>
      <c r="I24" s="196">
        <f>'[2]08'!J26</f>
        <v>0</v>
      </c>
      <c r="J24" s="196">
        <f>'[2]08'!K26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5">
        <f>'[2]08'!B27</f>
        <v>42</v>
      </c>
      <c r="C25" s="196">
        <f>'[2]08'!C27</f>
        <v>30</v>
      </c>
      <c r="D25" s="196">
        <f>'[2]08'!D27</f>
        <v>0</v>
      </c>
      <c r="E25" s="196">
        <f>'[2]08'!E27</f>
        <v>0</v>
      </c>
      <c r="F25" s="15">
        <f t="shared" si="6"/>
        <v>72</v>
      </c>
      <c r="G25" s="195">
        <f>'[2]08'!H27</f>
        <v>36</v>
      </c>
      <c r="H25" s="196">
        <f>'[2]08'!I27</f>
        <v>0</v>
      </c>
      <c r="I25" s="196">
        <f>'[2]08'!J27</f>
        <v>0</v>
      </c>
      <c r="J25" s="196">
        <f>'[2]08'!K27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5">
        <f>'[2]08'!B28</f>
        <v>42</v>
      </c>
      <c r="C26" s="196">
        <f>'[2]08'!C28</f>
        <v>30</v>
      </c>
      <c r="D26" s="196">
        <f>'[2]08'!D28</f>
        <v>0</v>
      </c>
      <c r="E26" s="196">
        <f>'[2]08'!E28</f>
        <v>0</v>
      </c>
      <c r="F26" s="15">
        <f t="shared" si="6"/>
        <v>72</v>
      </c>
      <c r="G26" s="195">
        <f>'[2]08'!H28</f>
        <v>36</v>
      </c>
      <c r="H26" s="196">
        <f>'[2]08'!I28</f>
        <v>0</v>
      </c>
      <c r="I26" s="196">
        <f>'[2]08'!J28</f>
        <v>0</v>
      </c>
      <c r="J26" s="196">
        <f>'[2]08'!K28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'[2]08'!B29</f>
        <v>42</v>
      </c>
      <c r="C27" s="196">
        <f>'[2]08'!C29</f>
        <v>30</v>
      </c>
      <c r="D27" s="196">
        <f>'[2]08'!D29</f>
        <v>0</v>
      </c>
      <c r="E27" s="196">
        <f>'[2]08'!E29</f>
        <v>0</v>
      </c>
      <c r="F27" s="15">
        <f t="shared" si="6"/>
        <v>72</v>
      </c>
      <c r="G27" s="195">
        <f>'[2]08'!H29</f>
        <v>36</v>
      </c>
      <c r="H27" s="196">
        <f>'[2]08'!I29</f>
        <v>0</v>
      </c>
      <c r="I27" s="196">
        <f>'[2]08'!J29</f>
        <v>0</v>
      </c>
      <c r="J27" s="196">
        <f>'[2]08'!K29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'[2]08'!B30</f>
        <v>42</v>
      </c>
      <c r="C28" s="196">
        <f>'[2]08'!C30</f>
        <v>30</v>
      </c>
      <c r="D28" s="196">
        <f>'[2]08'!D30</f>
        <v>0</v>
      </c>
      <c r="E28" s="196">
        <f>'[2]08'!E30</f>
        <v>0</v>
      </c>
      <c r="F28" s="15">
        <f t="shared" si="6"/>
        <v>72</v>
      </c>
      <c r="G28" s="195">
        <f>'[2]08'!H30</f>
        <v>36</v>
      </c>
      <c r="H28" s="196">
        <f>'[2]08'!I30</f>
        <v>0</v>
      </c>
      <c r="I28" s="196">
        <f>'[2]08'!J30</f>
        <v>0</v>
      </c>
      <c r="J28" s="196">
        <f>'[2]08'!K30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'[2]08'!B31</f>
        <v>42</v>
      </c>
      <c r="C29" s="196">
        <f>'[2]08'!C31</f>
        <v>30</v>
      </c>
      <c r="D29" s="196">
        <f>'[2]08'!D31</f>
        <v>0</v>
      </c>
      <c r="E29" s="196">
        <f>'[2]08'!E31</f>
        <v>0</v>
      </c>
      <c r="F29" s="15">
        <f t="shared" si="6"/>
        <v>72</v>
      </c>
      <c r="G29" s="195">
        <f>'[2]08'!H31</f>
        <v>36</v>
      </c>
      <c r="H29" s="196">
        <f>'[2]08'!I31</f>
        <v>0</v>
      </c>
      <c r="I29" s="196">
        <f>'[2]08'!J31</f>
        <v>0</v>
      </c>
      <c r="J29" s="196">
        <f>'[2]08'!K31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5">
        <f>'[2]08'!B32</f>
        <v>42</v>
      </c>
      <c r="C30" s="196">
        <f>'[2]08'!C32</f>
        <v>30</v>
      </c>
      <c r="D30" s="196">
        <f>'[2]08'!D32</f>
        <v>0</v>
      </c>
      <c r="E30" s="196">
        <f>'[2]08'!E32</f>
        <v>0</v>
      </c>
      <c r="F30" s="15">
        <f t="shared" si="6"/>
        <v>72</v>
      </c>
      <c r="G30" s="195">
        <f>'[2]08'!H32</f>
        <v>36</v>
      </c>
      <c r="H30" s="196">
        <f>'[2]08'!I32</f>
        <v>0</v>
      </c>
      <c r="I30" s="196">
        <f>'[2]08'!J32</f>
        <v>0</v>
      </c>
      <c r="J30" s="196">
        <f>'[2]08'!K32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'[2]08'!B33</f>
        <v>42</v>
      </c>
      <c r="C31" s="196">
        <f>'[2]08'!C33</f>
        <v>30</v>
      </c>
      <c r="D31" s="196">
        <f>'[2]08'!D33</f>
        <v>0</v>
      </c>
      <c r="E31" s="196">
        <f>'[2]08'!E33</f>
        <v>0</v>
      </c>
      <c r="F31" s="15">
        <f t="shared" si="6"/>
        <v>72</v>
      </c>
      <c r="G31" s="195">
        <f>'[2]08'!H33</f>
        <v>35</v>
      </c>
      <c r="H31" s="196">
        <f>'[2]08'!I33</f>
        <v>0</v>
      </c>
      <c r="I31" s="196">
        <f>'[2]08'!J33</f>
        <v>0</v>
      </c>
      <c r="J31" s="196">
        <f>'[2]08'!K33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'[2]08'!B34</f>
        <v>42</v>
      </c>
      <c r="C32" s="196">
        <f>'[2]08'!C34</f>
        <v>30</v>
      </c>
      <c r="D32" s="196">
        <f>'[2]08'!D34</f>
        <v>0</v>
      </c>
      <c r="E32" s="196">
        <f>'[2]08'!E34</f>
        <v>0</v>
      </c>
      <c r="F32" s="15">
        <f t="shared" si="6"/>
        <v>72</v>
      </c>
      <c r="G32" s="195">
        <f>'[2]08'!H34</f>
        <v>35</v>
      </c>
      <c r="H32" s="196">
        <f>'[2]08'!I34</f>
        <v>0</v>
      </c>
      <c r="I32" s="196">
        <f>'[2]08'!J34</f>
        <v>0</v>
      </c>
      <c r="J32" s="196">
        <f>'[2]08'!K34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5">
        <f>'[2]08'!B35</f>
        <v>42</v>
      </c>
      <c r="C33" s="196">
        <f>'[2]08'!C35</f>
        <v>30</v>
      </c>
      <c r="D33" s="196">
        <f>'[2]08'!D35</f>
        <v>0</v>
      </c>
      <c r="E33" s="196">
        <f>'[2]08'!E35</f>
        <v>0</v>
      </c>
      <c r="F33" s="15">
        <f t="shared" si="6"/>
        <v>72</v>
      </c>
      <c r="G33" s="195">
        <f>'[2]08'!H35</f>
        <v>35</v>
      </c>
      <c r="H33" s="196">
        <f>'[2]08'!I35</f>
        <v>0</v>
      </c>
      <c r="I33" s="196">
        <f>'[2]08'!J35</f>
        <v>0</v>
      </c>
      <c r="J33" s="196">
        <f>'[2]08'!K35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5">
        <f>'[2]08'!B36</f>
        <v>42</v>
      </c>
      <c r="C34" s="196">
        <f>'[2]08'!C36</f>
        <v>30</v>
      </c>
      <c r="D34" s="196">
        <f>'[2]08'!D36</f>
        <v>0</v>
      </c>
      <c r="E34" s="196">
        <f>'[2]08'!E36</f>
        <v>0</v>
      </c>
      <c r="F34" s="15">
        <f t="shared" si="6"/>
        <v>72</v>
      </c>
      <c r="G34" s="195">
        <f>'[2]08'!H36</f>
        <v>35</v>
      </c>
      <c r="H34" s="196">
        <f>'[2]08'!I36</f>
        <v>0</v>
      </c>
      <c r="I34" s="196">
        <f>'[2]08'!J36</f>
        <v>0</v>
      </c>
      <c r="J34" s="196">
        <f>'[2]08'!K36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5">
        <f>'[2]08'!B37</f>
        <v>42</v>
      </c>
      <c r="C35" s="196">
        <f>'[2]08'!C37</f>
        <v>30</v>
      </c>
      <c r="D35" s="196">
        <f>'[2]08'!D37</f>
        <v>0</v>
      </c>
      <c r="E35" s="196">
        <f>'[2]08'!E37</f>
        <v>0</v>
      </c>
      <c r="F35" s="15">
        <f t="shared" si="6"/>
        <v>72</v>
      </c>
      <c r="G35" s="195">
        <f>'[2]08'!H37</f>
        <v>35</v>
      </c>
      <c r="H35" s="196">
        <f>'[2]08'!I37</f>
        <v>0</v>
      </c>
      <c r="I35" s="196">
        <f>'[2]08'!J37</f>
        <v>0</v>
      </c>
      <c r="J35" s="196">
        <f>'[2]08'!K37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5">
        <f>'[2]08'!B38</f>
        <v>42</v>
      </c>
      <c r="C36" s="196">
        <f>'[2]08'!C38</f>
        <v>30</v>
      </c>
      <c r="D36" s="196">
        <f>'[2]08'!D38</f>
        <v>0</v>
      </c>
      <c r="E36" s="196">
        <f>'[2]08'!E38</f>
        <v>0</v>
      </c>
      <c r="F36" s="15">
        <f t="shared" si="6"/>
        <v>72</v>
      </c>
      <c r="G36" s="195">
        <f>'[2]08'!H38</f>
        <v>35</v>
      </c>
      <c r="H36" s="196">
        <f>'[2]08'!I38</f>
        <v>0</v>
      </c>
      <c r="I36" s="196">
        <f>'[2]08'!J38</f>
        <v>0</v>
      </c>
      <c r="J36" s="196">
        <f>'[2]08'!K38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'[2]08'!B39</f>
        <v>42</v>
      </c>
      <c r="C37" s="196">
        <f>'[2]08'!C39</f>
        <v>30</v>
      </c>
      <c r="D37" s="196">
        <f>'[2]08'!D39</f>
        <v>0</v>
      </c>
      <c r="E37" s="196">
        <f>'[2]08'!E39</f>
        <v>0</v>
      </c>
      <c r="F37" s="15">
        <f t="shared" si="6"/>
        <v>72</v>
      </c>
      <c r="G37" s="195">
        <f>'[2]08'!H39</f>
        <v>35</v>
      </c>
      <c r="H37" s="196">
        <f>'[2]08'!I39</f>
        <v>0</v>
      </c>
      <c r="I37" s="196">
        <f>'[2]08'!J39</f>
        <v>0</v>
      </c>
      <c r="J37" s="196">
        <f>'[2]08'!K39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'[2]08'!B40</f>
        <v>42</v>
      </c>
      <c r="C38" s="196">
        <f>'[2]08'!C40</f>
        <v>30</v>
      </c>
      <c r="D38" s="196">
        <f>'[2]08'!D40</f>
        <v>0</v>
      </c>
      <c r="E38" s="196">
        <f>'[2]08'!E40</f>
        <v>0</v>
      </c>
      <c r="F38" s="15">
        <f t="shared" si="6"/>
        <v>72</v>
      </c>
      <c r="G38" s="195">
        <f>'[2]08'!H40</f>
        <v>35</v>
      </c>
      <c r="H38" s="196">
        <f>'[2]08'!I40</f>
        <v>0</v>
      </c>
      <c r="I38" s="196">
        <f>'[2]08'!J40</f>
        <v>0</v>
      </c>
      <c r="J38" s="196">
        <f>'[2]08'!K40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'[2]08'!B41</f>
        <v>42</v>
      </c>
      <c r="C39" s="196">
        <f>'[2]08'!C41</f>
        <v>30</v>
      </c>
      <c r="D39" s="196">
        <f>'[2]08'!D41</f>
        <v>0</v>
      </c>
      <c r="E39" s="196">
        <f>'[2]08'!E41</f>
        <v>0</v>
      </c>
      <c r="F39" s="15">
        <f t="shared" si="6"/>
        <v>72</v>
      </c>
      <c r="G39" s="195">
        <f>'[2]08'!H41</f>
        <v>35</v>
      </c>
      <c r="H39" s="196">
        <f>'[2]08'!I41</f>
        <v>0</v>
      </c>
      <c r="I39" s="196">
        <f>'[2]08'!J41</f>
        <v>0</v>
      </c>
      <c r="J39" s="196">
        <f>'[2]08'!K41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195">
        <f>'[2]08'!B42</f>
        <v>42</v>
      </c>
      <c r="C40" s="196">
        <f>'[2]08'!C42</f>
        <v>30</v>
      </c>
      <c r="D40" s="196">
        <f>'[2]08'!D42</f>
        <v>0</v>
      </c>
      <c r="E40" s="196">
        <f>'[2]08'!E42</f>
        <v>0</v>
      </c>
      <c r="F40" s="15">
        <f t="shared" si="6"/>
        <v>72</v>
      </c>
      <c r="G40" s="195">
        <f>'[2]08'!H42</f>
        <v>34</v>
      </c>
      <c r="H40" s="196">
        <f>'[2]08'!I42</f>
        <v>0</v>
      </c>
      <c r="I40" s="196">
        <f>'[2]08'!J42</f>
        <v>0</v>
      </c>
      <c r="J40" s="196">
        <f>'[2]08'!K42</f>
        <v>0</v>
      </c>
      <c r="K40" s="15">
        <f t="shared" si="3"/>
        <v>34</v>
      </c>
      <c r="L40" s="18">
        <f>frq!C40</f>
        <v>1</v>
      </c>
      <c r="M40" s="124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</row>
    <row r="41" spans="1:18">
      <c r="A41" s="8" t="s">
        <v>83</v>
      </c>
      <c r="B41" s="195">
        <f>'[2]08'!B43</f>
        <v>42</v>
      </c>
      <c r="C41" s="196">
        <f>'[2]08'!C43</f>
        <v>30</v>
      </c>
      <c r="D41" s="196">
        <f>'[2]08'!D43</f>
        <v>0</v>
      </c>
      <c r="E41" s="196">
        <f>'[2]08'!E43</f>
        <v>0</v>
      </c>
      <c r="F41" s="15">
        <f t="shared" si="6"/>
        <v>72</v>
      </c>
      <c r="G41" s="195">
        <f>'[2]08'!H43</f>
        <v>34</v>
      </c>
      <c r="H41" s="196">
        <f>'[2]08'!I43</f>
        <v>0</v>
      </c>
      <c r="I41" s="196">
        <f>'[2]08'!J43</f>
        <v>0</v>
      </c>
      <c r="J41" s="196">
        <f>'[2]08'!K43</f>
        <v>0</v>
      </c>
      <c r="K41" s="15">
        <f t="shared" si="3"/>
        <v>34</v>
      </c>
      <c r="L41" s="18">
        <f>frq!C41</f>
        <v>1</v>
      </c>
      <c r="M41" s="124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195">
        <f>'[2]08'!B44</f>
        <v>42</v>
      </c>
      <c r="C42" s="196">
        <f>'[2]08'!C44</f>
        <v>30</v>
      </c>
      <c r="D42" s="196">
        <f>'[2]08'!D44</f>
        <v>0</v>
      </c>
      <c r="E42" s="196">
        <f>'[2]08'!E44</f>
        <v>0</v>
      </c>
      <c r="F42" s="15">
        <f t="shared" si="6"/>
        <v>72</v>
      </c>
      <c r="G42" s="195">
        <f>'[2]08'!H44</f>
        <v>34</v>
      </c>
      <c r="H42" s="196">
        <f>'[2]08'!I44</f>
        <v>0</v>
      </c>
      <c r="I42" s="196">
        <f>'[2]08'!J44</f>
        <v>0</v>
      </c>
      <c r="J42" s="196">
        <f>'[2]08'!K44</f>
        <v>0</v>
      </c>
      <c r="K42" s="15">
        <f t="shared" si="3"/>
        <v>34</v>
      </c>
      <c r="L42" s="18">
        <f>frq!C42</f>
        <v>1</v>
      </c>
      <c r="M42" s="124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195">
        <f>'[2]08'!B45</f>
        <v>42</v>
      </c>
      <c r="C43" s="196">
        <f>'[2]08'!C45</f>
        <v>30</v>
      </c>
      <c r="D43" s="196">
        <f>'[2]08'!D45</f>
        <v>0</v>
      </c>
      <c r="E43" s="196">
        <f>'[2]08'!E45</f>
        <v>0</v>
      </c>
      <c r="F43" s="15">
        <f t="shared" si="6"/>
        <v>72</v>
      </c>
      <c r="G43" s="195">
        <f>'[2]08'!H45</f>
        <v>34</v>
      </c>
      <c r="H43" s="196">
        <f>'[2]08'!I45</f>
        <v>0</v>
      </c>
      <c r="I43" s="196">
        <f>'[2]08'!J45</f>
        <v>0</v>
      </c>
      <c r="J43" s="196">
        <f>'[2]08'!K45</f>
        <v>0</v>
      </c>
      <c r="K43" s="15">
        <f t="shared" si="3"/>
        <v>34</v>
      </c>
      <c r="L43" s="18">
        <f>frq!C43</f>
        <v>1</v>
      </c>
      <c r="M43" s="124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195">
        <f>'[2]08'!B46</f>
        <v>42</v>
      </c>
      <c r="C44" s="196">
        <f>'[2]08'!C46</f>
        <v>30</v>
      </c>
      <c r="D44" s="196">
        <f>'[2]08'!D46</f>
        <v>0</v>
      </c>
      <c r="E44" s="196">
        <f>'[2]08'!E46</f>
        <v>0</v>
      </c>
      <c r="F44" s="15">
        <f t="shared" si="6"/>
        <v>72</v>
      </c>
      <c r="G44" s="195">
        <f>'[2]08'!H46</f>
        <v>34</v>
      </c>
      <c r="H44" s="196">
        <f>'[2]08'!I46</f>
        <v>0</v>
      </c>
      <c r="I44" s="196">
        <f>'[2]08'!J46</f>
        <v>0</v>
      </c>
      <c r="J44" s="196">
        <f>'[2]08'!K46</f>
        <v>0</v>
      </c>
      <c r="K44" s="15">
        <f t="shared" si="3"/>
        <v>34</v>
      </c>
      <c r="L44" s="18">
        <f>frq!C44</f>
        <v>1</v>
      </c>
      <c r="M44" s="124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195">
        <f>'[2]08'!B47</f>
        <v>42</v>
      </c>
      <c r="C45" s="196">
        <f>'[2]08'!C47</f>
        <v>30</v>
      </c>
      <c r="D45" s="196">
        <f>'[2]08'!D47</f>
        <v>0</v>
      </c>
      <c r="E45" s="196">
        <f>'[2]08'!E47</f>
        <v>0</v>
      </c>
      <c r="F45" s="15">
        <f t="shared" si="6"/>
        <v>72</v>
      </c>
      <c r="G45" s="195">
        <f>'[2]08'!H47</f>
        <v>34</v>
      </c>
      <c r="H45" s="196">
        <f>'[2]08'!I47</f>
        <v>0</v>
      </c>
      <c r="I45" s="196">
        <f>'[2]08'!J47</f>
        <v>0</v>
      </c>
      <c r="J45" s="196">
        <f>'[2]08'!K47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195">
        <f>'[2]08'!B48</f>
        <v>42</v>
      </c>
      <c r="C46" s="196">
        <f>'[2]08'!C48</f>
        <v>30</v>
      </c>
      <c r="D46" s="196">
        <f>'[2]08'!D48</f>
        <v>0</v>
      </c>
      <c r="E46" s="196">
        <f>'[2]08'!E48</f>
        <v>0</v>
      </c>
      <c r="F46" s="15">
        <f t="shared" si="6"/>
        <v>72</v>
      </c>
      <c r="G46" s="195">
        <f>'[2]08'!H48</f>
        <v>34</v>
      </c>
      <c r="H46" s="196">
        <f>'[2]08'!I48</f>
        <v>0</v>
      </c>
      <c r="I46" s="196">
        <f>'[2]08'!J48</f>
        <v>0</v>
      </c>
      <c r="J46" s="196">
        <f>'[2]08'!K48</f>
        <v>0</v>
      </c>
      <c r="K46" s="15">
        <f t="shared" si="3"/>
        <v>34</v>
      </c>
      <c r="L46" s="18">
        <f>frq!C46</f>
        <v>1</v>
      </c>
      <c r="M46" s="124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195">
        <f>'[2]08'!B49</f>
        <v>42</v>
      </c>
      <c r="C47" s="196">
        <f>'[2]08'!C49</f>
        <v>30</v>
      </c>
      <c r="D47" s="196">
        <f>'[2]08'!D49</f>
        <v>0</v>
      </c>
      <c r="E47" s="196">
        <f>'[2]08'!E49</f>
        <v>0</v>
      </c>
      <c r="F47" s="15">
        <f t="shared" si="6"/>
        <v>72</v>
      </c>
      <c r="G47" s="195">
        <f>'[2]08'!H49</f>
        <v>34</v>
      </c>
      <c r="H47" s="196">
        <f>'[2]08'!I49</f>
        <v>0</v>
      </c>
      <c r="I47" s="196">
        <f>'[2]08'!J49</f>
        <v>0</v>
      </c>
      <c r="J47" s="196">
        <f>'[2]08'!K49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195">
        <f>'[2]08'!B50</f>
        <v>42</v>
      </c>
      <c r="C48" s="196">
        <f>'[2]08'!C50</f>
        <v>30</v>
      </c>
      <c r="D48" s="196">
        <f>'[2]08'!D50</f>
        <v>0</v>
      </c>
      <c r="E48" s="196">
        <f>'[2]08'!E50</f>
        <v>0</v>
      </c>
      <c r="F48" s="15">
        <f t="shared" si="6"/>
        <v>72</v>
      </c>
      <c r="G48" s="195">
        <f>'[2]08'!H50</f>
        <v>34</v>
      </c>
      <c r="H48" s="196">
        <f>'[2]08'!I50</f>
        <v>0</v>
      </c>
      <c r="I48" s="196">
        <f>'[2]08'!J50</f>
        <v>0</v>
      </c>
      <c r="J48" s="196">
        <f>'[2]08'!K50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5">
        <f>'[2]08'!B51</f>
        <v>42</v>
      </c>
      <c r="C49" s="196">
        <f>'[2]08'!C51</f>
        <v>30</v>
      </c>
      <c r="D49" s="196">
        <f>'[2]08'!D51</f>
        <v>0</v>
      </c>
      <c r="E49" s="196">
        <f>'[2]08'!E51</f>
        <v>0</v>
      </c>
      <c r="F49" s="15">
        <f t="shared" si="6"/>
        <v>72</v>
      </c>
      <c r="G49" s="195">
        <f>'[2]08'!H51</f>
        <v>34</v>
      </c>
      <c r="H49" s="196">
        <f>'[2]08'!I51</f>
        <v>0</v>
      </c>
      <c r="I49" s="196">
        <f>'[2]08'!J51</f>
        <v>0</v>
      </c>
      <c r="J49" s="196">
        <f>'[2]08'!K51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5">
        <f>'[2]08'!B52</f>
        <v>42</v>
      </c>
      <c r="C50" s="196">
        <f>'[2]08'!C52</f>
        <v>30</v>
      </c>
      <c r="D50" s="196">
        <f>'[2]08'!D52</f>
        <v>0</v>
      </c>
      <c r="E50" s="196">
        <f>'[2]08'!E52</f>
        <v>0</v>
      </c>
      <c r="F50" s="15">
        <f t="shared" si="6"/>
        <v>72</v>
      </c>
      <c r="G50" s="195">
        <f>'[2]08'!H52</f>
        <v>33</v>
      </c>
      <c r="H50" s="196">
        <f>'[2]08'!I52</f>
        <v>0</v>
      </c>
      <c r="I50" s="196">
        <f>'[2]08'!J52</f>
        <v>0</v>
      </c>
      <c r="J50" s="196">
        <f>'[2]08'!K52</f>
        <v>0</v>
      </c>
      <c r="K50" s="15">
        <f t="shared" si="3"/>
        <v>33</v>
      </c>
      <c r="L50" s="18">
        <f>frq!C50</f>
        <v>1</v>
      </c>
      <c r="M50" s="124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195">
        <f>'[2]08'!B53</f>
        <v>42</v>
      </c>
      <c r="C51" s="196">
        <f>'[2]08'!C53</f>
        <v>30</v>
      </c>
      <c r="D51" s="196">
        <f>'[2]08'!D53</f>
        <v>0</v>
      </c>
      <c r="E51" s="196">
        <f>'[2]08'!E53</f>
        <v>0</v>
      </c>
      <c r="F51" s="15">
        <f t="shared" si="6"/>
        <v>72</v>
      </c>
      <c r="G51" s="195">
        <f>'[2]08'!H53</f>
        <v>33</v>
      </c>
      <c r="H51" s="196">
        <f>'[2]08'!I53</f>
        <v>0</v>
      </c>
      <c r="I51" s="196">
        <f>'[2]08'!J53</f>
        <v>0</v>
      </c>
      <c r="J51" s="196">
        <f>'[2]08'!K53</f>
        <v>0</v>
      </c>
      <c r="K51" s="15">
        <f t="shared" si="3"/>
        <v>33</v>
      </c>
      <c r="L51" s="18">
        <f>frq!C51</f>
        <v>1</v>
      </c>
      <c r="M51" s="124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195">
        <f>'[2]08'!B54</f>
        <v>42</v>
      </c>
      <c r="C52" s="196">
        <f>'[2]08'!C54</f>
        <v>30</v>
      </c>
      <c r="D52" s="196">
        <f>'[2]08'!D54</f>
        <v>0</v>
      </c>
      <c r="E52" s="196">
        <f>'[2]08'!E54</f>
        <v>0</v>
      </c>
      <c r="F52" s="15">
        <f t="shared" si="6"/>
        <v>72</v>
      </c>
      <c r="G52" s="195">
        <f>'[2]08'!H54</f>
        <v>33</v>
      </c>
      <c r="H52" s="196">
        <f>'[2]08'!I54</f>
        <v>0</v>
      </c>
      <c r="I52" s="196">
        <f>'[2]08'!J54</f>
        <v>0</v>
      </c>
      <c r="J52" s="196">
        <f>'[2]08'!K54</f>
        <v>0</v>
      </c>
      <c r="K52" s="15">
        <f t="shared" si="3"/>
        <v>33</v>
      </c>
      <c r="L52" s="18">
        <f>frq!C52</f>
        <v>1</v>
      </c>
      <c r="M52" s="124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195">
        <f>'[2]08'!B55</f>
        <v>42</v>
      </c>
      <c r="C53" s="196">
        <f>'[2]08'!C55</f>
        <v>30</v>
      </c>
      <c r="D53" s="196">
        <f>'[2]08'!D55</f>
        <v>0</v>
      </c>
      <c r="E53" s="196">
        <f>'[2]08'!E55</f>
        <v>0</v>
      </c>
      <c r="F53" s="15">
        <f t="shared" si="6"/>
        <v>72</v>
      </c>
      <c r="G53" s="195">
        <f>'[2]08'!H55</f>
        <v>33</v>
      </c>
      <c r="H53" s="196">
        <f>'[2]08'!I55</f>
        <v>0</v>
      </c>
      <c r="I53" s="196">
        <f>'[2]08'!J55</f>
        <v>0</v>
      </c>
      <c r="J53" s="196">
        <f>'[2]08'!K55</f>
        <v>0</v>
      </c>
      <c r="K53" s="15">
        <f t="shared" si="3"/>
        <v>33</v>
      </c>
      <c r="L53" s="18">
        <f>frq!C53</f>
        <v>1</v>
      </c>
      <c r="M53" s="124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195">
        <f>'[2]08'!B56</f>
        <v>42</v>
      </c>
      <c r="C54" s="196">
        <f>'[2]08'!C56</f>
        <v>30</v>
      </c>
      <c r="D54" s="196">
        <f>'[2]08'!D56</f>
        <v>0</v>
      </c>
      <c r="E54" s="196">
        <f>'[2]08'!E56</f>
        <v>0</v>
      </c>
      <c r="F54" s="15">
        <f t="shared" si="6"/>
        <v>72</v>
      </c>
      <c r="G54" s="195">
        <f>'[2]08'!H56</f>
        <v>33</v>
      </c>
      <c r="H54" s="196">
        <f>'[2]08'!I56</f>
        <v>0</v>
      </c>
      <c r="I54" s="196">
        <f>'[2]08'!J56</f>
        <v>0</v>
      </c>
      <c r="J54" s="196">
        <f>'[2]08'!K56</f>
        <v>0</v>
      </c>
      <c r="K54" s="15">
        <f t="shared" si="3"/>
        <v>33</v>
      </c>
      <c r="L54" s="18">
        <f>frq!C54</f>
        <v>1</v>
      </c>
      <c r="M54" s="124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195">
        <f>'[2]08'!B57</f>
        <v>42</v>
      </c>
      <c r="C55" s="196">
        <f>'[2]08'!C57</f>
        <v>30</v>
      </c>
      <c r="D55" s="196">
        <f>'[2]08'!D57</f>
        <v>0</v>
      </c>
      <c r="E55" s="196">
        <f>'[2]08'!E57</f>
        <v>0</v>
      </c>
      <c r="F55" s="15">
        <f t="shared" si="6"/>
        <v>72</v>
      </c>
      <c r="G55" s="195">
        <f>'[2]08'!H57</f>
        <v>33</v>
      </c>
      <c r="H55" s="196">
        <f>'[2]08'!I57</f>
        <v>0</v>
      </c>
      <c r="I55" s="196">
        <f>'[2]08'!J57</f>
        <v>0</v>
      </c>
      <c r="J55" s="196">
        <f>'[2]08'!K57</f>
        <v>0</v>
      </c>
      <c r="K55" s="15">
        <f t="shared" si="3"/>
        <v>33</v>
      </c>
      <c r="L55" s="18">
        <f>frq!C55</f>
        <v>1</v>
      </c>
      <c r="M55" s="124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195">
        <f>'[2]08'!B58</f>
        <v>42</v>
      </c>
      <c r="C56" s="196">
        <f>'[2]08'!C58</f>
        <v>30</v>
      </c>
      <c r="D56" s="196">
        <f>'[2]08'!D58</f>
        <v>0</v>
      </c>
      <c r="E56" s="196">
        <f>'[2]08'!E58</f>
        <v>0</v>
      </c>
      <c r="F56" s="15">
        <f t="shared" si="6"/>
        <v>72</v>
      </c>
      <c r="G56" s="195">
        <f>'[2]08'!H58</f>
        <v>33</v>
      </c>
      <c r="H56" s="196">
        <f>'[2]08'!I58</f>
        <v>0</v>
      </c>
      <c r="I56" s="196">
        <f>'[2]08'!J58</f>
        <v>0</v>
      </c>
      <c r="J56" s="196">
        <f>'[2]08'!K58</f>
        <v>0</v>
      </c>
      <c r="K56" s="15">
        <f t="shared" si="3"/>
        <v>33</v>
      </c>
      <c r="L56" s="18">
        <f>frq!C56</f>
        <v>1</v>
      </c>
      <c r="M56" s="124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195">
        <f>'[2]08'!B59</f>
        <v>42</v>
      </c>
      <c r="C57" s="196">
        <f>'[2]08'!C59</f>
        <v>30</v>
      </c>
      <c r="D57" s="196">
        <f>'[2]08'!D59</f>
        <v>0</v>
      </c>
      <c r="E57" s="196">
        <f>'[2]08'!E59</f>
        <v>0</v>
      </c>
      <c r="F57" s="15">
        <f t="shared" si="6"/>
        <v>72</v>
      </c>
      <c r="G57" s="195">
        <f>'[2]08'!H59</f>
        <v>33</v>
      </c>
      <c r="H57" s="196">
        <f>'[2]08'!I59</f>
        <v>0</v>
      </c>
      <c r="I57" s="196">
        <f>'[2]08'!J59</f>
        <v>0</v>
      </c>
      <c r="J57" s="196">
        <f>'[2]08'!K59</f>
        <v>0</v>
      </c>
      <c r="K57" s="15">
        <f t="shared" si="3"/>
        <v>33</v>
      </c>
      <c r="L57" s="18">
        <f>frq!C57</f>
        <v>1</v>
      </c>
      <c r="M57" s="124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195">
        <f>'[2]08'!B60</f>
        <v>42</v>
      </c>
      <c r="C58" s="196">
        <f>'[2]08'!C60</f>
        <v>30</v>
      </c>
      <c r="D58" s="196">
        <f>'[2]08'!D60</f>
        <v>0</v>
      </c>
      <c r="E58" s="196">
        <f>'[2]08'!E60</f>
        <v>0</v>
      </c>
      <c r="F58" s="15">
        <f t="shared" si="6"/>
        <v>72</v>
      </c>
      <c r="G58" s="195">
        <f>'[2]08'!H60</f>
        <v>33</v>
      </c>
      <c r="H58" s="196">
        <f>'[2]08'!I60</f>
        <v>0</v>
      </c>
      <c r="I58" s="196">
        <f>'[2]08'!J60</f>
        <v>0</v>
      </c>
      <c r="J58" s="196">
        <f>'[2]08'!K60</f>
        <v>0</v>
      </c>
      <c r="K58" s="15">
        <f t="shared" si="3"/>
        <v>33</v>
      </c>
      <c r="L58" s="18">
        <f>frq!C58</f>
        <v>1</v>
      </c>
      <c r="M58" s="124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195">
        <f>'[2]08'!B61</f>
        <v>42</v>
      </c>
      <c r="C59" s="196">
        <f>'[2]08'!C61</f>
        <v>30</v>
      </c>
      <c r="D59" s="196">
        <f>'[2]08'!D61</f>
        <v>0</v>
      </c>
      <c r="E59" s="196">
        <f>'[2]08'!E61</f>
        <v>0</v>
      </c>
      <c r="F59" s="15">
        <f t="shared" si="6"/>
        <v>72</v>
      </c>
      <c r="G59" s="195">
        <f>'[2]08'!H61</f>
        <v>32</v>
      </c>
      <c r="H59" s="196">
        <f>'[2]08'!I61</f>
        <v>0</v>
      </c>
      <c r="I59" s="196">
        <f>'[2]08'!J61</f>
        <v>0</v>
      </c>
      <c r="J59" s="196">
        <f>'[2]08'!K61</f>
        <v>0</v>
      </c>
      <c r="K59" s="15">
        <f t="shared" si="3"/>
        <v>32</v>
      </c>
      <c r="L59" s="18">
        <f>frq!C59</f>
        <v>1</v>
      </c>
      <c r="M59" s="124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195">
        <f>'[2]08'!B62</f>
        <v>42</v>
      </c>
      <c r="C60" s="196">
        <f>'[2]08'!C62</f>
        <v>30</v>
      </c>
      <c r="D60" s="196">
        <f>'[2]08'!D62</f>
        <v>0</v>
      </c>
      <c r="E60" s="196">
        <f>'[2]08'!E62</f>
        <v>0</v>
      </c>
      <c r="F60" s="15">
        <f t="shared" si="6"/>
        <v>72</v>
      </c>
      <c r="G60" s="195">
        <f>'[2]08'!H62</f>
        <v>32</v>
      </c>
      <c r="H60" s="196">
        <f>'[2]08'!I62</f>
        <v>0</v>
      </c>
      <c r="I60" s="196">
        <f>'[2]08'!J62</f>
        <v>0</v>
      </c>
      <c r="J60" s="196">
        <f>'[2]08'!K62</f>
        <v>0</v>
      </c>
      <c r="K60" s="15">
        <f t="shared" si="3"/>
        <v>32</v>
      </c>
      <c r="L60" s="18">
        <f>frq!C60</f>
        <v>1</v>
      </c>
      <c r="M60" s="124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195">
        <f>'[2]08'!B63</f>
        <v>42</v>
      </c>
      <c r="C61" s="196">
        <f>'[2]08'!C63</f>
        <v>30</v>
      </c>
      <c r="D61" s="196">
        <f>'[2]08'!D63</f>
        <v>0</v>
      </c>
      <c r="E61" s="196">
        <f>'[2]08'!E63</f>
        <v>0</v>
      </c>
      <c r="F61" s="15">
        <f t="shared" si="6"/>
        <v>72</v>
      </c>
      <c r="G61" s="195">
        <f>'[2]08'!H63</f>
        <v>32</v>
      </c>
      <c r="H61" s="196">
        <f>'[2]08'!I63</f>
        <v>0</v>
      </c>
      <c r="I61" s="196">
        <f>'[2]08'!J63</f>
        <v>0</v>
      </c>
      <c r="J61" s="196">
        <f>'[2]08'!K63</f>
        <v>0</v>
      </c>
      <c r="K61" s="15">
        <f t="shared" si="3"/>
        <v>32</v>
      </c>
      <c r="L61" s="18">
        <f>frq!C61</f>
        <v>1</v>
      </c>
      <c r="M61" s="124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195">
        <f>'[2]08'!B64</f>
        <v>42</v>
      </c>
      <c r="C62" s="196">
        <f>'[2]08'!C64</f>
        <v>30</v>
      </c>
      <c r="D62" s="196">
        <f>'[2]08'!D64</f>
        <v>0</v>
      </c>
      <c r="E62" s="196">
        <f>'[2]08'!E64</f>
        <v>0</v>
      </c>
      <c r="F62" s="15">
        <f t="shared" si="6"/>
        <v>72</v>
      </c>
      <c r="G62" s="195">
        <f>'[2]08'!H64</f>
        <v>32</v>
      </c>
      <c r="H62" s="196">
        <f>'[2]08'!I64</f>
        <v>0</v>
      </c>
      <c r="I62" s="196">
        <f>'[2]08'!J64</f>
        <v>0</v>
      </c>
      <c r="J62" s="196">
        <f>'[2]08'!K64</f>
        <v>0</v>
      </c>
      <c r="K62" s="15">
        <f t="shared" si="3"/>
        <v>32</v>
      </c>
      <c r="L62" s="18">
        <f>frq!C62</f>
        <v>1</v>
      </c>
      <c r="M62" s="124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195">
        <f>'[2]08'!B65</f>
        <v>42</v>
      </c>
      <c r="C63" s="196">
        <f>'[2]08'!C65</f>
        <v>30</v>
      </c>
      <c r="D63" s="196">
        <f>'[2]08'!D65</f>
        <v>0</v>
      </c>
      <c r="E63" s="196">
        <f>'[2]08'!E65</f>
        <v>0</v>
      </c>
      <c r="F63" s="15">
        <f t="shared" si="6"/>
        <v>72</v>
      </c>
      <c r="G63" s="195">
        <f>'[2]08'!H65</f>
        <v>32</v>
      </c>
      <c r="H63" s="196">
        <f>'[2]08'!I65</f>
        <v>0</v>
      </c>
      <c r="I63" s="196">
        <f>'[2]08'!J65</f>
        <v>0</v>
      </c>
      <c r="J63" s="196">
        <f>'[2]08'!K65</f>
        <v>0</v>
      </c>
      <c r="K63" s="15">
        <f t="shared" si="3"/>
        <v>32</v>
      </c>
      <c r="L63" s="18">
        <f>frq!C63</f>
        <v>1</v>
      </c>
      <c r="M63" s="124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5">
        <f>'[2]08'!B66</f>
        <v>42</v>
      </c>
      <c r="C64" s="196">
        <f>'[2]08'!C66</f>
        <v>30</v>
      </c>
      <c r="D64" s="196">
        <f>'[2]08'!D66</f>
        <v>0</v>
      </c>
      <c r="E64" s="196">
        <f>'[2]08'!E66</f>
        <v>0</v>
      </c>
      <c r="F64" s="15">
        <f t="shared" si="6"/>
        <v>72</v>
      </c>
      <c r="G64" s="195">
        <f>'[2]08'!H66</f>
        <v>32</v>
      </c>
      <c r="H64" s="196">
        <f>'[2]08'!I66</f>
        <v>0</v>
      </c>
      <c r="I64" s="196">
        <f>'[2]08'!J66</f>
        <v>0</v>
      </c>
      <c r="J64" s="196">
        <f>'[2]08'!K66</f>
        <v>0</v>
      </c>
      <c r="K64" s="15">
        <f t="shared" si="3"/>
        <v>32</v>
      </c>
      <c r="L64" s="18">
        <f>frq!C64</f>
        <v>1</v>
      </c>
      <c r="M64" s="124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5">
        <f>'[2]08'!B67</f>
        <v>42</v>
      </c>
      <c r="C65" s="196">
        <f>'[2]08'!C67</f>
        <v>30</v>
      </c>
      <c r="D65" s="196">
        <f>'[2]08'!D67</f>
        <v>0</v>
      </c>
      <c r="E65" s="196">
        <f>'[2]08'!E67</f>
        <v>0</v>
      </c>
      <c r="F65" s="15">
        <f t="shared" si="6"/>
        <v>72</v>
      </c>
      <c r="G65" s="195">
        <f>'[2]08'!H67</f>
        <v>32</v>
      </c>
      <c r="H65" s="196">
        <f>'[2]08'!I67</f>
        <v>0</v>
      </c>
      <c r="I65" s="196">
        <f>'[2]08'!J67</f>
        <v>0</v>
      </c>
      <c r="J65" s="196">
        <f>'[2]08'!K67</f>
        <v>0</v>
      </c>
      <c r="K65" s="15">
        <f t="shared" si="3"/>
        <v>32</v>
      </c>
      <c r="L65" s="18">
        <f>frq!C65</f>
        <v>1</v>
      </c>
      <c r="M65" s="124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5">
        <f>'[2]08'!B68</f>
        <v>42</v>
      </c>
      <c r="C66" s="196">
        <f>'[2]08'!C68</f>
        <v>30</v>
      </c>
      <c r="D66" s="196">
        <f>'[2]08'!D68</f>
        <v>0</v>
      </c>
      <c r="E66" s="196">
        <f>'[2]08'!E68</f>
        <v>0</v>
      </c>
      <c r="F66" s="15">
        <f t="shared" si="6"/>
        <v>72</v>
      </c>
      <c r="G66" s="195">
        <f>'[2]08'!H68</f>
        <v>32</v>
      </c>
      <c r="H66" s="196">
        <f>'[2]08'!I68</f>
        <v>0</v>
      </c>
      <c r="I66" s="196">
        <f>'[2]08'!J68</f>
        <v>0</v>
      </c>
      <c r="J66" s="196">
        <f>'[2]08'!K68</f>
        <v>0</v>
      </c>
      <c r="K66" s="15">
        <f t="shared" si="3"/>
        <v>32</v>
      </c>
      <c r="L66" s="18">
        <f>frq!C66</f>
        <v>1</v>
      </c>
      <c r="M66" s="124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5">
        <f>'[2]08'!B69</f>
        <v>42</v>
      </c>
      <c r="C67" s="196">
        <f>'[2]08'!C69</f>
        <v>30</v>
      </c>
      <c r="D67" s="196">
        <f>'[2]08'!D69</f>
        <v>0</v>
      </c>
      <c r="E67" s="196">
        <f>'[2]08'!E69</f>
        <v>0</v>
      </c>
      <c r="F67" s="15">
        <f t="shared" si="6"/>
        <v>72</v>
      </c>
      <c r="G67" s="195">
        <f>'[2]08'!H69</f>
        <v>32</v>
      </c>
      <c r="H67" s="196">
        <f>'[2]08'!I69</f>
        <v>0</v>
      </c>
      <c r="I67" s="196">
        <f>'[2]08'!J69</f>
        <v>0</v>
      </c>
      <c r="J67" s="196">
        <f>'[2]08'!K69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195">
        <f>'[2]08'!B70</f>
        <v>42</v>
      </c>
      <c r="C68" s="196">
        <f>'[2]08'!C70</f>
        <v>30</v>
      </c>
      <c r="D68" s="196">
        <f>'[2]08'!D70</f>
        <v>0</v>
      </c>
      <c r="E68" s="196">
        <f>'[2]08'!E70</f>
        <v>0</v>
      </c>
      <c r="F68" s="15">
        <f t="shared" si="6"/>
        <v>72</v>
      </c>
      <c r="G68" s="195">
        <f>'[2]08'!H70</f>
        <v>32</v>
      </c>
      <c r="H68" s="196">
        <f>'[2]08'!I70</f>
        <v>0</v>
      </c>
      <c r="I68" s="196">
        <f>'[2]08'!J70</f>
        <v>0</v>
      </c>
      <c r="J68" s="196">
        <f>'[2]08'!K70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195">
        <f>'[2]08'!B71</f>
        <v>42</v>
      </c>
      <c r="C69" s="196">
        <f>'[2]08'!C71</f>
        <v>30</v>
      </c>
      <c r="D69" s="196">
        <f>'[2]08'!D71</f>
        <v>0</v>
      </c>
      <c r="E69" s="196">
        <f>'[2]08'!E71</f>
        <v>0</v>
      </c>
      <c r="F69" s="15">
        <f t="shared" ref="F69:F98" si="16">SUM(B69:E69)</f>
        <v>72</v>
      </c>
      <c r="G69" s="195">
        <f>'[2]08'!H71</f>
        <v>32</v>
      </c>
      <c r="H69" s="196">
        <f>'[2]08'!I71</f>
        <v>0</v>
      </c>
      <c r="I69" s="196">
        <f>'[2]08'!J71</f>
        <v>0</v>
      </c>
      <c r="J69" s="196">
        <f>'[2]08'!K71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195">
        <f>'[2]08'!B72</f>
        <v>42</v>
      </c>
      <c r="C70" s="196">
        <f>'[2]08'!C72</f>
        <v>30</v>
      </c>
      <c r="D70" s="196">
        <f>'[2]08'!D72</f>
        <v>0</v>
      </c>
      <c r="E70" s="196">
        <f>'[2]08'!E72</f>
        <v>0</v>
      </c>
      <c r="F70" s="15">
        <f t="shared" si="16"/>
        <v>72</v>
      </c>
      <c r="G70" s="195">
        <f>'[2]08'!H72</f>
        <v>32</v>
      </c>
      <c r="H70" s="196">
        <f>'[2]08'!I72</f>
        <v>0</v>
      </c>
      <c r="I70" s="196">
        <f>'[2]08'!J72</f>
        <v>0</v>
      </c>
      <c r="J70" s="196">
        <f>'[2]08'!K72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195">
        <f>'[2]08'!B73</f>
        <v>42</v>
      </c>
      <c r="C71" s="196">
        <f>'[2]08'!C73</f>
        <v>30</v>
      </c>
      <c r="D71" s="196">
        <f>'[2]08'!D73</f>
        <v>0</v>
      </c>
      <c r="E71" s="196">
        <f>'[2]08'!E73</f>
        <v>0</v>
      </c>
      <c r="F71" s="15">
        <f t="shared" si="16"/>
        <v>72</v>
      </c>
      <c r="G71" s="195">
        <f>'[2]08'!H73</f>
        <v>32</v>
      </c>
      <c r="H71" s="196">
        <f>'[2]08'!I73</f>
        <v>0</v>
      </c>
      <c r="I71" s="196">
        <f>'[2]08'!J73</f>
        <v>0</v>
      </c>
      <c r="J71" s="196">
        <f>'[2]08'!K73</f>
        <v>0</v>
      </c>
      <c r="K71" s="15">
        <f t="shared" si="13"/>
        <v>32</v>
      </c>
      <c r="L71" s="18">
        <f>frq!C71</f>
        <v>1</v>
      </c>
      <c r="M71" s="124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195">
        <f>'[2]08'!B74</f>
        <v>42</v>
      </c>
      <c r="C72" s="196">
        <f>'[2]08'!C74</f>
        <v>30</v>
      </c>
      <c r="D72" s="196">
        <f>'[2]08'!D74</f>
        <v>0</v>
      </c>
      <c r="E72" s="196">
        <f>'[2]08'!E74</f>
        <v>0</v>
      </c>
      <c r="F72" s="15">
        <f t="shared" si="16"/>
        <v>72</v>
      </c>
      <c r="G72" s="195">
        <f>'[2]08'!H74</f>
        <v>32</v>
      </c>
      <c r="H72" s="196">
        <f>'[2]08'!I74</f>
        <v>0</v>
      </c>
      <c r="I72" s="196">
        <f>'[2]08'!J74</f>
        <v>0</v>
      </c>
      <c r="J72" s="196">
        <f>'[2]08'!K74</f>
        <v>0</v>
      </c>
      <c r="K72" s="15">
        <f t="shared" si="13"/>
        <v>32</v>
      </c>
      <c r="L72" s="18">
        <f>frq!C72</f>
        <v>1</v>
      </c>
      <c r="M72" s="124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195">
        <f>'[2]08'!B75</f>
        <v>42</v>
      </c>
      <c r="C73" s="196">
        <f>'[2]08'!C75</f>
        <v>30</v>
      </c>
      <c r="D73" s="196">
        <f>'[2]08'!D75</f>
        <v>0</v>
      </c>
      <c r="E73" s="196">
        <f>'[2]08'!E75</f>
        <v>0</v>
      </c>
      <c r="F73" s="15">
        <f t="shared" si="16"/>
        <v>72</v>
      </c>
      <c r="G73" s="195">
        <f>'[2]08'!H75</f>
        <v>32</v>
      </c>
      <c r="H73" s="196">
        <f>'[2]08'!I75</f>
        <v>0</v>
      </c>
      <c r="I73" s="196">
        <f>'[2]08'!J75</f>
        <v>0</v>
      </c>
      <c r="J73" s="196">
        <f>'[2]08'!K75</f>
        <v>0</v>
      </c>
      <c r="K73" s="15">
        <f t="shared" si="13"/>
        <v>32</v>
      </c>
      <c r="L73" s="18">
        <f>frq!C73</f>
        <v>1</v>
      </c>
      <c r="M73" s="124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195">
        <f>'[2]08'!B76</f>
        <v>42</v>
      </c>
      <c r="C74" s="196">
        <f>'[2]08'!C76</f>
        <v>30</v>
      </c>
      <c r="D74" s="196">
        <f>'[2]08'!D76</f>
        <v>0</v>
      </c>
      <c r="E74" s="196">
        <f>'[2]08'!E76</f>
        <v>0</v>
      </c>
      <c r="F74" s="15">
        <f t="shared" si="16"/>
        <v>72</v>
      </c>
      <c r="G74" s="195">
        <f>'[2]08'!H76</f>
        <v>32</v>
      </c>
      <c r="H74" s="196">
        <f>'[2]08'!I76</f>
        <v>0</v>
      </c>
      <c r="I74" s="196">
        <f>'[2]08'!J76</f>
        <v>0</v>
      </c>
      <c r="J74" s="196">
        <f>'[2]08'!K76</f>
        <v>0</v>
      </c>
      <c r="K74" s="15">
        <f t="shared" si="13"/>
        <v>32</v>
      </c>
      <c r="L74" s="18">
        <f>frq!C74</f>
        <v>1</v>
      </c>
      <c r="M74" s="124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195">
        <f>'[2]08'!B77</f>
        <v>42</v>
      </c>
      <c r="C75" s="196">
        <f>'[2]08'!C77</f>
        <v>30</v>
      </c>
      <c r="D75" s="196">
        <f>'[2]08'!D77</f>
        <v>0</v>
      </c>
      <c r="E75" s="196">
        <f>'[2]08'!E77</f>
        <v>0</v>
      </c>
      <c r="F75" s="15">
        <f t="shared" si="16"/>
        <v>72</v>
      </c>
      <c r="G75" s="195">
        <f>'[2]08'!H77</f>
        <v>33</v>
      </c>
      <c r="H75" s="196">
        <f>'[2]08'!I77</f>
        <v>0</v>
      </c>
      <c r="I75" s="196">
        <f>'[2]08'!J77</f>
        <v>0</v>
      </c>
      <c r="J75" s="196">
        <f>'[2]08'!K77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'[2]08'!B78</f>
        <v>42</v>
      </c>
      <c r="C76" s="196">
        <f>'[2]08'!C78</f>
        <v>30</v>
      </c>
      <c r="D76" s="196">
        <f>'[2]08'!D78</f>
        <v>0</v>
      </c>
      <c r="E76" s="196">
        <f>'[2]08'!E78</f>
        <v>0</v>
      </c>
      <c r="F76" s="15">
        <f t="shared" si="16"/>
        <v>72</v>
      </c>
      <c r="G76" s="195">
        <f>'[2]08'!H78</f>
        <v>33</v>
      </c>
      <c r="H76" s="196">
        <f>'[2]08'!I78</f>
        <v>0</v>
      </c>
      <c r="I76" s="196">
        <f>'[2]08'!J78</f>
        <v>0</v>
      </c>
      <c r="J76" s="196">
        <f>'[2]08'!K78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'[2]08'!B79</f>
        <v>42</v>
      </c>
      <c r="C77" s="196">
        <f>'[2]08'!C79</f>
        <v>30</v>
      </c>
      <c r="D77" s="196">
        <f>'[2]08'!D79</f>
        <v>0</v>
      </c>
      <c r="E77" s="196">
        <f>'[2]08'!E79</f>
        <v>0</v>
      </c>
      <c r="F77" s="15">
        <f t="shared" si="16"/>
        <v>72</v>
      </c>
      <c r="G77" s="195">
        <f>'[2]08'!H79</f>
        <v>33</v>
      </c>
      <c r="H77" s="196">
        <f>'[2]08'!I79</f>
        <v>0</v>
      </c>
      <c r="I77" s="196">
        <f>'[2]08'!J79</f>
        <v>0</v>
      </c>
      <c r="J77" s="196">
        <f>'[2]08'!K79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'[2]08'!B80</f>
        <v>42</v>
      </c>
      <c r="C78" s="196">
        <f>'[2]08'!C80</f>
        <v>30</v>
      </c>
      <c r="D78" s="196">
        <f>'[2]08'!D80</f>
        <v>0</v>
      </c>
      <c r="E78" s="196">
        <f>'[2]08'!E80</f>
        <v>0</v>
      </c>
      <c r="F78" s="15">
        <f t="shared" si="16"/>
        <v>72</v>
      </c>
      <c r="G78" s="195">
        <f>'[2]08'!H80</f>
        <v>33</v>
      </c>
      <c r="H78" s="196">
        <f>'[2]08'!I80</f>
        <v>0</v>
      </c>
      <c r="I78" s="196">
        <f>'[2]08'!J80</f>
        <v>0</v>
      </c>
      <c r="J78" s="196">
        <f>'[2]08'!K80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'[2]08'!B81</f>
        <v>42</v>
      </c>
      <c r="C79" s="196">
        <f>'[2]08'!C81</f>
        <v>30</v>
      </c>
      <c r="D79" s="196">
        <f>'[2]08'!D81</f>
        <v>0</v>
      </c>
      <c r="E79" s="196">
        <f>'[2]08'!E81</f>
        <v>0</v>
      </c>
      <c r="F79" s="15">
        <f t="shared" si="16"/>
        <v>72</v>
      </c>
      <c r="G79" s="195">
        <f>'[2]08'!H81</f>
        <v>33</v>
      </c>
      <c r="H79" s="196">
        <f>'[2]08'!I81</f>
        <v>0</v>
      </c>
      <c r="I79" s="196">
        <f>'[2]08'!J81</f>
        <v>0</v>
      </c>
      <c r="J79" s="196">
        <f>'[2]08'!K81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'[2]08'!B82</f>
        <v>42</v>
      </c>
      <c r="C80" s="196">
        <f>'[2]08'!C82</f>
        <v>30</v>
      </c>
      <c r="D80" s="196">
        <f>'[2]08'!D82</f>
        <v>0</v>
      </c>
      <c r="E80" s="196">
        <f>'[2]08'!E82</f>
        <v>0</v>
      </c>
      <c r="F80" s="15">
        <f t="shared" si="16"/>
        <v>72</v>
      </c>
      <c r="G80" s="195">
        <f>'[2]08'!H82</f>
        <v>34</v>
      </c>
      <c r="H80" s="196">
        <f>'[2]08'!I82</f>
        <v>0</v>
      </c>
      <c r="I80" s="196">
        <f>'[2]08'!J82</f>
        <v>0</v>
      </c>
      <c r="J80" s="196">
        <f>'[2]08'!K82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'[2]08'!B83</f>
        <v>42</v>
      </c>
      <c r="C81" s="196">
        <f>'[2]08'!C83</f>
        <v>30</v>
      </c>
      <c r="D81" s="196">
        <f>'[2]08'!D83</f>
        <v>0</v>
      </c>
      <c r="E81" s="196">
        <f>'[2]08'!E83</f>
        <v>0</v>
      </c>
      <c r="F81" s="15">
        <f t="shared" si="16"/>
        <v>72</v>
      </c>
      <c r="G81" s="195">
        <f>'[2]08'!H83</f>
        <v>34</v>
      </c>
      <c r="H81" s="196">
        <f>'[2]08'!I83</f>
        <v>0</v>
      </c>
      <c r="I81" s="196">
        <f>'[2]08'!J83</f>
        <v>0</v>
      </c>
      <c r="J81" s="196">
        <f>'[2]08'!K83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'[2]08'!B84</f>
        <v>42</v>
      </c>
      <c r="C82" s="196">
        <f>'[2]08'!C84</f>
        <v>30</v>
      </c>
      <c r="D82" s="196">
        <f>'[2]08'!D84</f>
        <v>0</v>
      </c>
      <c r="E82" s="196">
        <f>'[2]08'!E84</f>
        <v>0</v>
      </c>
      <c r="F82" s="15">
        <f t="shared" si="16"/>
        <v>72</v>
      </c>
      <c r="G82" s="195">
        <f>'[2]08'!H84</f>
        <v>34</v>
      </c>
      <c r="H82" s="196">
        <f>'[2]08'!I84</f>
        <v>0</v>
      </c>
      <c r="I82" s="196">
        <f>'[2]08'!J84</f>
        <v>0</v>
      </c>
      <c r="J82" s="196">
        <f>'[2]08'!K84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'[2]08'!B85</f>
        <v>42</v>
      </c>
      <c r="C83" s="196">
        <f>'[2]08'!C85</f>
        <v>30</v>
      </c>
      <c r="D83" s="196">
        <f>'[2]08'!D85</f>
        <v>0</v>
      </c>
      <c r="E83" s="196">
        <f>'[2]08'!E85</f>
        <v>0</v>
      </c>
      <c r="F83" s="15">
        <f t="shared" si="16"/>
        <v>72</v>
      </c>
      <c r="G83" s="195">
        <f>'[2]08'!H85</f>
        <v>34</v>
      </c>
      <c r="H83" s="196">
        <f>'[2]08'!I85</f>
        <v>0</v>
      </c>
      <c r="I83" s="196">
        <f>'[2]08'!J85</f>
        <v>0</v>
      </c>
      <c r="J83" s="196">
        <f>'[2]08'!K85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'[2]08'!B86</f>
        <v>42</v>
      </c>
      <c r="C84" s="196">
        <f>'[2]08'!C86</f>
        <v>30</v>
      </c>
      <c r="D84" s="196">
        <f>'[2]08'!D86</f>
        <v>0</v>
      </c>
      <c r="E84" s="196">
        <f>'[2]08'!E86</f>
        <v>0</v>
      </c>
      <c r="F84" s="15">
        <f t="shared" si="16"/>
        <v>72</v>
      </c>
      <c r="G84" s="195">
        <f>'[2]08'!H86</f>
        <v>34</v>
      </c>
      <c r="H84" s="196">
        <f>'[2]08'!I86</f>
        <v>0</v>
      </c>
      <c r="I84" s="196">
        <f>'[2]08'!J86</f>
        <v>0</v>
      </c>
      <c r="J84" s="196">
        <f>'[2]08'!K86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'[2]08'!B87</f>
        <v>42</v>
      </c>
      <c r="C85" s="196">
        <f>'[2]08'!C87</f>
        <v>30</v>
      </c>
      <c r="D85" s="196">
        <f>'[2]08'!D87</f>
        <v>0</v>
      </c>
      <c r="E85" s="196">
        <f>'[2]08'!E87</f>
        <v>0</v>
      </c>
      <c r="F85" s="15">
        <f t="shared" si="16"/>
        <v>72</v>
      </c>
      <c r="G85" s="195">
        <f>'[2]08'!H87</f>
        <v>34</v>
      </c>
      <c r="H85" s="196">
        <f>'[2]08'!I87</f>
        <v>0</v>
      </c>
      <c r="I85" s="196">
        <f>'[2]08'!J87</f>
        <v>0</v>
      </c>
      <c r="J85" s="196">
        <f>'[2]08'!K87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'[2]08'!B88</f>
        <v>42</v>
      </c>
      <c r="C86" s="196">
        <f>'[2]08'!C88</f>
        <v>30</v>
      </c>
      <c r="D86" s="196">
        <f>'[2]08'!D88</f>
        <v>0</v>
      </c>
      <c r="E86" s="196">
        <f>'[2]08'!E88</f>
        <v>0</v>
      </c>
      <c r="F86" s="15">
        <f t="shared" si="16"/>
        <v>72</v>
      </c>
      <c r="G86" s="195">
        <f>'[2]08'!H88</f>
        <v>34</v>
      </c>
      <c r="H86" s="196">
        <f>'[2]08'!I88</f>
        <v>0</v>
      </c>
      <c r="I86" s="196">
        <f>'[2]08'!J88</f>
        <v>0</v>
      </c>
      <c r="J86" s="196">
        <f>'[2]08'!K88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'[2]08'!B89</f>
        <v>42</v>
      </c>
      <c r="C87" s="196">
        <f>'[2]08'!C89</f>
        <v>30</v>
      </c>
      <c r="D87" s="196">
        <f>'[2]08'!D89</f>
        <v>0</v>
      </c>
      <c r="E87" s="196">
        <f>'[2]08'!E89</f>
        <v>0</v>
      </c>
      <c r="F87" s="15">
        <f t="shared" si="16"/>
        <v>72</v>
      </c>
      <c r="G87" s="195">
        <f>'[2]08'!H89</f>
        <v>34</v>
      </c>
      <c r="H87" s="196">
        <f>'[2]08'!I89</f>
        <v>0</v>
      </c>
      <c r="I87" s="196">
        <f>'[2]08'!J89</f>
        <v>0</v>
      </c>
      <c r="J87" s="196">
        <f>'[2]08'!K89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'[2]08'!B90</f>
        <v>42</v>
      </c>
      <c r="C88" s="196">
        <f>'[2]08'!C90</f>
        <v>30</v>
      </c>
      <c r="D88" s="196">
        <f>'[2]08'!D90</f>
        <v>0</v>
      </c>
      <c r="E88" s="196">
        <f>'[2]08'!E90</f>
        <v>0</v>
      </c>
      <c r="F88" s="15">
        <f t="shared" si="16"/>
        <v>72</v>
      </c>
      <c r="G88" s="195">
        <f>'[2]08'!H90</f>
        <v>34</v>
      </c>
      <c r="H88" s="196">
        <f>'[2]08'!I90</f>
        <v>0</v>
      </c>
      <c r="I88" s="196">
        <f>'[2]08'!J90</f>
        <v>0</v>
      </c>
      <c r="J88" s="196">
        <f>'[2]08'!K90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'[2]08'!B91</f>
        <v>42</v>
      </c>
      <c r="C89" s="196">
        <f>'[2]08'!C91</f>
        <v>30</v>
      </c>
      <c r="D89" s="196">
        <f>'[2]08'!D91</f>
        <v>0</v>
      </c>
      <c r="E89" s="196">
        <f>'[2]08'!E91</f>
        <v>0</v>
      </c>
      <c r="F89" s="15">
        <f t="shared" si="16"/>
        <v>72</v>
      </c>
      <c r="G89" s="195">
        <f>'[2]08'!H91</f>
        <v>34</v>
      </c>
      <c r="H89" s="196">
        <f>'[2]08'!I91</f>
        <v>0</v>
      </c>
      <c r="I89" s="196">
        <f>'[2]08'!J91</f>
        <v>0</v>
      </c>
      <c r="J89" s="196">
        <f>'[2]08'!K91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'[2]08'!B92</f>
        <v>42</v>
      </c>
      <c r="C90" s="196">
        <f>'[2]08'!C92</f>
        <v>30</v>
      </c>
      <c r="D90" s="196">
        <f>'[2]08'!D92</f>
        <v>0</v>
      </c>
      <c r="E90" s="196">
        <f>'[2]08'!E92</f>
        <v>0</v>
      </c>
      <c r="F90" s="15">
        <f t="shared" si="16"/>
        <v>72</v>
      </c>
      <c r="G90" s="195">
        <f>'[2]08'!H92</f>
        <v>34</v>
      </c>
      <c r="H90" s="196">
        <f>'[2]08'!I92</f>
        <v>0</v>
      </c>
      <c r="I90" s="196">
        <f>'[2]08'!J92</f>
        <v>0</v>
      </c>
      <c r="J90" s="196">
        <f>'[2]08'!K92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'[2]08'!B93</f>
        <v>42</v>
      </c>
      <c r="C91" s="196">
        <f>'[2]08'!C93</f>
        <v>30</v>
      </c>
      <c r="D91" s="196">
        <f>'[2]08'!D93</f>
        <v>0</v>
      </c>
      <c r="E91" s="196">
        <f>'[2]08'!E93</f>
        <v>0</v>
      </c>
      <c r="F91" s="15">
        <f t="shared" si="16"/>
        <v>72</v>
      </c>
      <c r="G91" s="195">
        <f>'[2]08'!H93</f>
        <v>34</v>
      </c>
      <c r="H91" s="196">
        <f>'[2]08'!I93</f>
        <v>0</v>
      </c>
      <c r="I91" s="196">
        <f>'[2]08'!J93</f>
        <v>0</v>
      </c>
      <c r="J91" s="196">
        <f>'[2]08'!K93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'[2]08'!B94</f>
        <v>42</v>
      </c>
      <c r="C92" s="196">
        <f>'[2]08'!C94</f>
        <v>30</v>
      </c>
      <c r="D92" s="196">
        <f>'[2]08'!D94</f>
        <v>0</v>
      </c>
      <c r="E92" s="196">
        <f>'[2]08'!E94</f>
        <v>0</v>
      </c>
      <c r="F92" s="15">
        <f t="shared" si="16"/>
        <v>72</v>
      </c>
      <c r="G92" s="195">
        <f>'[2]08'!H94</f>
        <v>34</v>
      </c>
      <c r="H92" s="196">
        <f>'[2]08'!I94</f>
        <v>0</v>
      </c>
      <c r="I92" s="196">
        <f>'[2]08'!J94</f>
        <v>0</v>
      </c>
      <c r="J92" s="196">
        <f>'[2]08'!K94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'[2]08'!B95</f>
        <v>42</v>
      </c>
      <c r="C93" s="196">
        <f>'[2]08'!C95</f>
        <v>30</v>
      </c>
      <c r="D93" s="196">
        <f>'[2]08'!D95</f>
        <v>0</v>
      </c>
      <c r="E93" s="196">
        <f>'[2]08'!E95</f>
        <v>0</v>
      </c>
      <c r="F93" s="15">
        <f t="shared" si="16"/>
        <v>72</v>
      </c>
      <c r="G93" s="195">
        <f>'[2]08'!H95</f>
        <v>34</v>
      </c>
      <c r="H93" s="196">
        <f>'[2]08'!I95</f>
        <v>0</v>
      </c>
      <c r="I93" s="196">
        <f>'[2]08'!J95</f>
        <v>0</v>
      </c>
      <c r="J93" s="196">
        <f>'[2]08'!K95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'[2]08'!B96</f>
        <v>42</v>
      </c>
      <c r="C94" s="196">
        <f>'[2]08'!C96</f>
        <v>30</v>
      </c>
      <c r="D94" s="196">
        <f>'[2]08'!D96</f>
        <v>0</v>
      </c>
      <c r="E94" s="196">
        <f>'[2]08'!E96</f>
        <v>0</v>
      </c>
      <c r="F94" s="15">
        <f t="shared" si="16"/>
        <v>72</v>
      </c>
      <c r="G94" s="195">
        <f>'[2]08'!H96</f>
        <v>34</v>
      </c>
      <c r="H94" s="196">
        <f>'[2]08'!I96</f>
        <v>0</v>
      </c>
      <c r="I94" s="196">
        <f>'[2]08'!J96</f>
        <v>0</v>
      </c>
      <c r="J94" s="196">
        <f>'[2]08'!K96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'[2]08'!B97</f>
        <v>42</v>
      </c>
      <c r="C95" s="196">
        <f>'[2]08'!C97</f>
        <v>30</v>
      </c>
      <c r="D95" s="196">
        <f>'[2]08'!D97</f>
        <v>0</v>
      </c>
      <c r="E95" s="196">
        <f>'[2]08'!E97</f>
        <v>0</v>
      </c>
      <c r="F95" s="15">
        <f t="shared" si="16"/>
        <v>72</v>
      </c>
      <c r="G95" s="195">
        <f>'[2]08'!H97</f>
        <v>35</v>
      </c>
      <c r="H95" s="196">
        <f>'[2]08'!I97</f>
        <v>0</v>
      </c>
      <c r="I95" s="196">
        <f>'[2]08'!J97</f>
        <v>0</v>
      </c>
      <c r="J95" s="196">
        <f>'[2]08'!K97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'[2]08'!B98</f>
        <v>42</v>
      </c>
      <c r="C96" s="196">
        <f>'[2]08'!C98</f>
        <v>30</v>
      </c>
      <c r="D96" s="196">
        <f>'[2]08'!D98</f>
        <v>0</v>
      </c>
      <c r="E96" s="196">
        <f>'[2]08'!E98</f>
        <v>0</v>
      </c>
      <c r="F96" s="15">
        <f t="shared" si="16"/>
        <v>72</v>
      </c>
      <c r="G96" s="195">
        <f>'[2]08'!H98</f>
        <v>36</v>
      </c>
      <c r="H96" s="196">
        <f>'[2]08'!I98</f>
        <v>0</v>
      </c>
      <c r="I96" s="196">
        <f>'[2]08'!J98</f>
        <v>0</v>
      </c>
      <c r="J96" s="196">
        <f>'[2]08'!K98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5">
        <f>'[2]08'!B99</f>
        <v>42</v>
      </c>
      <c r="C97" s="196">
        <f>'[2]08'!C99</f>
        <v>30</v>
      </c>
      <c r="D97" s="196">
        <f>'[2]08'!D99</f>
        <v>0</v>
      </c>
      <c r="E97" s="196">
        <f>'[2]08'!E99</f>
        <v>0</v>
      </c>
      <c r="F97" s="15">
        <f t="shared" si="16"/>
        <v>72</v>
      </c>
      <c r="G97" s="195">
        <f>'[2]08'!H99</f>
        <v>36</v>
      </c>
      <c r="H97" s="196">
        <f>'[2]08'!I99</f>
        <v>0</v>
      </c>
      <c r="I97" s="196">
        <f>'[2]08'!J99</f>
        <v>0</v>
      </c>
      <c r="J97" s="196">
        <f>'[2]08'!K99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5">
        <f>'[2]08'!B100</f>
        <v>42</v>
      </c>
      <c r="C98" s="196">
        <f>'[2]08'!C100</f>
        <v>30</v>
      </c>
      <c r="D98" s="196">
        <f>'[2]08'!D100</f>
        <v>0</v>
      </c>
      <c r="E98" s="196">
        <f>'[2]08'!E100</f>
        <v>0</v>
      </c>
      <c r="F98" s="15">
        <f t="shared" si="16"/>
        <v>72</v>
      </c>
      <c r="G98" s="195">
        <f>'[2]08'!H100</f>
        <v>36</v>
      </c>
      <c r="H98" s="196">
        <f>'[2]08'!I100</f>
        <v>0</v>
      </c>
      <c r="I98" s="196">
        <f>'[2]08'!J100</f>
        <v>0</v>
      </c>
      <c r="J98" s="196">
        <f>'[2]08'!K100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0.82226500000000002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0.82226500000000002</v>
      </c>
      <c r="L99" s="128">
        <f t="shared" si="17"/>
        <v>2.4E-2</v>
      </c>
      <c r="M99" s="128">
        <f t="shared" si="17"/>
        <v>0.81266499999999864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0.81266499999999864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980</v>
      </c>
      <c r="G3" s="16">
        <f>'[3]08'!G5</f>
        <v>0</v>
      </c>
      <c r="H3" s="17">
        <f>SUM(B3:G3)</f>
        <v>1300</v>
      </c>
      <c r="I3" s="15">
        <f>'[3]08'!J5</f>
        <v>320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315</v>
      </c>
      <c r="N3" s="16">
        <f>'[3]08'!O5</f>
        <v>0</v>
      </c>
      <c r="O3" s="17">
        <f>SUM(I3:N3)</f>
        <v>635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315</v>
      </c>
      <c r="V3" s="16">
        <f t="shared" si="0"/>
        <v>0</v>
      </c>
      <c r="W3" s="17">
        <f>SUM(Q3:V3)</f>
        <v>635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315</v>
      </c>
      <c r="AQ3" s="8">
        <f t="shared" si="3"/>
        <v>0</v>
      </c>
      <c r="AR3" s="8">
        <f>SUM(AL3:AQ3)</f>
        <v>571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980</v>
      </c>
      <c r="G4" s="16">
        <f>'[3]08'!G6</f>
        <v>0</v>
      </c>
      <c r="H4" s="17">
        <f>SUM(B4:G4)</f>
        <v>1300</v>
      </c>
      <c r="I4" s="15">
        <f>'[3]08'!J6</f>
        <v>320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315</v>
      </c>
      <c r="N4" s="16">
        <f>'[3]08'!O6</f>
        <v>0</v>
      </c>
      <c r="O4" s="17">
        <f>SUM(I4:N4)</f>
        <v>635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315</v>
      </c>
      <c r="V4" s="16">
        <f>IF($P4=1,N4,IF(AND($P4=0.985,N4&gt;0.985*G4),G4*0.985,IF(AND($P4=0.965,N4&gt;0.965*G4),0.965*G4,N4)))</f>
        <v>0</v>
      </c>
      <c r="W4" s="17">
        <f>SUM(Q4:V4)</f>
        <v>635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315</v>
      </c>
      <c r="AQ4" s="8">
        <f t="shared" si="3"/>
        <v>0</v>
      </c>
      <c r="AR4" s="8">
        <f t="shared" ref="AR4:AR67" si="18">SUM(AL4:AQ4)</f>
        <v>571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980</v>
      </c>
      <c r="G5" s="16">
        <f>'[3]08'!G7</f>
        <v>0</v>
      </c>
      <c r="H5" s="17">
        <f t="shared" ref="H5:H68" si="27">SUM(B5:G5)</f>
        <v>1300</v>
      </c>
      <c r="I5" s="15">
        <f>'[3]08'!J7</f>
        <v>320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315</v>
      </c>
      <c r="N5" s="16">
        <f>'[3]08'!O7</f>
        <v>0</v>
      </c>
      <c r="O5" s="17">
        <f t="shared" ref="O5:O68" si="28">SUM(I5:N5)</f>
        <v>635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315</v>
      </c>
      <c r="V5" s="16">
        <f t="shared" si="0"/>
        <v>0</v>
      </c>
      <c r="W5" s="17">
        <f t="shared" ref="W5:W68" si="30">SUM(Q5:V5)</f>
        <v>635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315</v>
      </c>
      <c r="AQ5" s="8">
        <f t="shared" si="3"/>
        <v>0</v>
      </c>
      <c r="AR5" s="8">
        <f t="shared" si="18"/>
        <v>571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980</v>
      </c>
      <c r="G6" s="16">
        <f>'[3]08'!G8</f>
        <v>0</v>
      </c>
      <c r="H6" s="17">
        <f t="shared" si="27"/>
        <v>1300</v>
      </c>
      <c r="I6" s="15">
        <f>'[3]08'!J8</f>
        <v>320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315</v>
      </c>
      <c r="N6" s="16">
        <f>'[3]08'!O8</f>
        <v>0</v>
      </c>
      <c r="O6" s="17">
        <f t="shared" si="28"/>
        <v>635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315</v>
      </c>
      <c r="V6" s="16">
        <f t="shared" si="0"/>
        <v>0</v>
      </c>
      <c r="W6" s="17">
        <f t="shared" si="30"/>
        <v>635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315</v>
      </c>
      <c r="AQ6" s="8">
        <f t="shared" si="3"/>
        <v>0</v>
      </c>
      <c r="AR6" s="8">
        <f t="shared" si="18"/>
        <v>571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980</v>
      </c>
      <c r="G7" s="16">
        <f>'[3]08'!G9</f>
        <v>0</v>
      </c>
      <c r="H7" s="17">
        <f t="shared" si="27"/>
        <v>1300</v>
      </c>
      <c r="I7" s="15">
        <f>'[3]08'!J9</f>
        <v>320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315</v>
      </c>
      <c r="N7" s="16">
        <f>'[3]08'!O9</f>
        <v>0</v>
      </c>
      <c r="O7" s="17">
        <f t="shared" si="28"/>
        <v>635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315</v>
      </c>
      <c r="V7" s="16">
        <f t="shared" si="0"/>
        <v>0</v>
      </c>
      <c r="W7" s="17">
        <f t="shared" si="30"/>
        <v>635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315</v>
      </c>
      <c r="AQ7" s="8">
        <f t="shared" si="3"/>
        <v>0</v>
      </c>
      <c r="AR7" s="8">
        <f t="shared" si="18"/>
        <v>571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980</v>
      </c>
      <c r="G8" s="16">
        <f>'[3]08'!G10</f>
        <v>0</v>
      </c>
      <c r="H8" s="17">
        <f t="shared" si="27"/>
        <v>1300</v>
      </c>
      <c r="I8" s="15">
        <f>'[3]08'!J10</f>
        <v>320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315</v>
      </c>
      <c r="N8" s="16">
        <f>'[3]08'!O10</f>
        <v>0</v>
      </c>
      <c r="O8" s="17">
        <f t="shared" si="28"/>
        <v>635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315</v>
      </c>
      <c r="V8" s="16">
        <f t="shared" si="0"/>
        <v>0</v>
      </c>
      <c r="W8" s="17">
        <f t="shared" si="30"/>
        <v>635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315</v>
      </c>
      <c r="AQ8" s="8">
        <f t="shared" si="3"/>
        <v>0</v>
      </c>
      <c r="AR8" s="8">
        <f t="shared" si="18"/>
        <v>571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980</v>
      </c>
      <c r="G9" s="16">
        <f>'[3]08'!G11</f>
        <v>0</v>
      </c>
      <c r="H9" s="17">
        <f t="shared" si="27"/>
        <v>1300</v>
      </c>
      <c r="I9" s="15">
        <f>'[3]08'!J11</f>
        <v>320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315</v>
      </c>
      <c r="N9" s="16">
        <f>'[3]08'!O11</f>
        <v>0</v>
      </c>
      <c r="O9" s="17">
        <f t="shared" si="28"/>
        <v>635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315</v>
      </c>
      <c r="V9" s="16">
        <f t="shared" si="0"/>
        <v>0</v>
      </c>
      <c r="W9" s="17">
        <f t="shared" si="30"/>
        <v>635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315</v>
      </c>
      <c r="AQ9" s="8">
        <f t="shared" si="3"/>
        <v>0</v>
      </c>
      <c r="AR9" s="8">
        <f t="shared" si="18"/>
        <v>571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980</v>
      </c>
      <c r="G10" s="16">
        <f>'[3]08'!G12</f>
        <v>0</v>
      </c>
      <c r="H10" s="17">
        <f t="shared" si="27"/>
        <v>1300</v>
      </c>
      <c r="I10" s="15">
        <f>'[3]08'!J12</f>
        <v>320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315</v>
      </c>
      <c r="N10" s="16">
        <f>'[3]08'!O12</f>
        <v>0</v>
      </c>
      <c r="O10" s="17">
        <f t="shared" si="28"/>
        <v>635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315</v>
      </c>
      <c r="V10" s="16">
        <f t="shared" si="0"/>
        <v>0</v>
      </c>
      <c r="W10" s="17">
        <f t="shared" si="30"/>
        <v>635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315</v>
      </c>
      <c r="AQ10" s="8">
        <f t="shared" si="3"/>
        <v>0</v>
      </c>
      <c r="AR10" s="8">
        <f t="shared" si="18"/>
        <v>571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980</v>
      </c>
      <c r="G11" s="16">
        <f>'[3]08'!G13</f>
        <v>0</v>
      </c>
      <c r="H11" s="17">
        <f t="shared" si="27"/>
        <v>1300</v>
      </c>
      <c r="I11" s="15">
        <f>'[3]08'!J13</f>
        <v>320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315</v>
      </c>
      <c r="N11" s="16">
        <f>'[3]08'!O13</f>
        <v>0</v>
      </c>
      <c r="O11" s="17">
        <f t="shared" si="28"/>
        <v>635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315</v>
      </c>
      <c r="V11" s="16">
        <f t="shared" si="0"/>
        <v>0</v>
      </c>
      <c r="W11" s="17">
        <f t="shared" si="30"/>
        <v>635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315</v>
      </c>
      <c r="AQ11" s="8">
        <f t="shared" si="3"/>
        <v>0</v>
      </c>
      <c r="AR11" s="8">
        <f t="shared" si="18"/>
        <v>571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980</v>
      </c>
      <c r="G12" s="16">
        <f>'[3]08'!G14</f>
        <v>0</v>
      </c>
      <c r="H12" s="17">
        <f t="shared" si="27"/>
        <v>1300</v>
      </c>
      <c r="I12" s="15">
        <f>'[3]08'!J14</f>
        <v>320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315</v>
      </c>
      <c r="N12" s="16">
        <f>'[3]08'!O14</f>
        <v>0</v>
      </c>
      <c r="O12" s="17">
        <f t="shared" si="28"/>
        <v>635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315</v>
      </c>
      <c r="V12" s="16">
        <f t="shared" si="0"/>
        <v>0</v>
      </c>
      <c r="W12" s="17">
        <f t="shared" si="30"/>
        <v>635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315</v>
      </c>
      <c r="AQ12" s="8">
        <f t="shared" si="3"/>
        <v>0</v>
      </c>
      <c r="AR12" s="8">
        <f t="shared" si="18"/>
        <v>571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980</v>
      </c>
      <c r="G13" s="16">
        <f>'[3]08'!G15</f>
        <v>0</v>
      </c>
      <c r="H13" s="17">
        <f t="shared" si="27"/>
        <v>1300</v>
      </c>
      <c r="I13" s="15">
        <f>'[3]08'!J15</f>
        <v>320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315</v>
      </c>
      <c r="N13" s="16">
        <f>'[3]08'!O15</f>
        <v>0</v>
      </c>
      <c r="O13" s="17">
        <f t="shared" si="28"/>
        <v>635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315</v>
      </c>
      <c r="V13" s="16">
        <f t="shared" si="0"/>
        <v>0</v>
      </c>
      <c r="W13" s="17">
        <f t="shared" si="30"/>
        <v>635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315</v>
      </c>
      <c r="AQ13" s="8">
        <f t="shared" si="3"/>
        <v>0</v>
      </c>
      <c r="AR13" s="8">
        <f t="shared" si="18"/>
        <v>571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32</v>
      </c>
      <c r="BP13" s="139">
        <f t="shared" si="25"/>
        <v>-32</v>
      </c>
      <c r="BQ13" s="139">
        <f t="shared" si="26"/>
        <v>-32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980</v>
      </c>
      <c r="G14" s="16">
        <f>'[3]08'!G16</f>
        <v>0</v>
      </c>
      <c r="H14" s="17">
        <f t="shared" si="27"/>
        <v>1300</v>
      </c>
      <c r="I14" s="15">
        <f>'[3]08'!J16</f>
        <v>320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315</v>
      </c>
      <c r="N14" s="16">
        <f>'[3]08'!O16</f>
        <v>0</v>
      </c>
      <c r="O14" s="17">
        <f t="shared" si="28"/>
        <v>635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315</v>
      </c>
      <c r="V14" s="16">
        <f t="shared" si="0"/>
        <v>0</v>
      </c>
      <c r="W14" s="17">
        <f t="shared" si="30"/>
        <v>635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315</v>
      </c>
      <c r="AQ14" s="8">
        <f t="shared" si="3"/>
        <v>0</v>
      </c>
      <c r="AR14" s="8">
        <f t="shared" si="18"/>
        <v>571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32</v>
      </c>
      <c r="BP14" s="139">
        <f t="shared" si="25"/>
        <v>-32</v>
      </c>
      <c r="BQ14" s="139">
        <f t="shared" si="26"/>
        <v>-32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980</v>
      </c>
      <c r="G15" s="16">
        <f>'[3]08'!G17</f>
        <v>0</v>
      </c>
      <c r="H15" s="17">
        <f t="shared" si="27"/>
        <v>1300</v>
      </c>
      <c r="I15" s="15">
        <f>'[3]08'!J17</f>
        <v>320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315</v>
      </c>
      <c r="N15" s="16">
        <f>'[3]08'!O17</f>
        <v>0</v>
      </c>
      <c r="O15" s="17">
        <f t="shared" si="28"/>
        <v>635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315</v>
      </c>
      <c r="V15" s="16">
        <f t="shared" si="0"/>
        <v>0</v>
      </c>
      <c r="W15" s="17">
        <f t="shared" si="30"/>
        <v>635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315</v>
      </c>
      <c r="AQ15" s="8">
        <f t="shared" si="3"/>
        <v>0</v>
      </c>
      <c r="AR15" s="8">
        <f t="shared" si="18"/>
        <v>571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32</v>
      </c>
      <c r="BP15" s="139">
        <f t="shared" si="25"/>
        <v>-32</v>
      </c>
      <c r="BQ15" s="139">
        <f t="shared" si="26"/>
        <v>-32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980</v>
      </c>
      <c r="G16" s="16">
        <f>'[3]08'!G18</f>
        <v>0</v>
      </c>
      <c r="H16" s="17">
        <f t="shared" si="27"/>
        <v>1300</v>
      </c>
      <c r="I16" s="15">
        <f>'[3]08'!J18</f>
        <v>320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315</v>
      </c>
      <c r="N16" s="16">
        <f>'[3]08'!O18</f>
        <v>0</v>
      </c>
      <c r="O16" s="17">
        <f t="shared" si="28"/>
        <v>635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315</v>
      </c>
      <c r="V16" s="16">
        <f t="shared" si="0"/>
        <v>0</v>
      </c>
      <c r="W16" s="17">
        <f t="shared" si="30"/>
        <v>635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315</v>
      </c>
      <c r="AQ16" s="8">
        <f t="shared" si="3"/>
        <v>0</v>
      </c>
      <c r="AR16" s="8">
        <f t="shared" si="18"/>
        <v>571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32</v>
      </c>
      <c r="BP16" s="139">
        <f t="shared" si="25"/>
        <v>-32</v>
      </c>
      <c r="BQ16" s="139">
        <f t="shared" si="26"/>
        <v>-32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980</v>
      </c>
      <c r="G17" s="16">
        <f>'[3]08'!G19</f>
        <v>0</v>
      </c>
      <c r="H17" s="17">
        <f t="shared" si="27"/>
        <v>1300</v>
      </c>
      <c r="I17" s="15">
        <f>'[3]08'!J19</f>
        <v>320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315</v>
      </c>
      <c r="N17" s="16">
        <f>'[3]08'!O19</f>
        <v>0</v>
      </c>
      <c r="O17" s="17">
        <f t="shared" si="28"/>
        <v>635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315</v>
      </c>
      <c r="V17" s="16">
        <f t="shared" si="0"/>
        <v>0</v>
      </c>
      <c r="W17" s="17">
        <f t="shared" si="30"/>
        <v>635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315</v>
      </c>
      <c r="AQ17" s="8">
        <f t="shared" si="3"/>
        <v>0</v>
      </c>
      <c r="AR17" s="8">
        <f t="shared" si="18"/>
        <v>571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32</v>
      </c>
      <c r="BP17" s="139">
        <f t="shared" si="25"/>
        <v>-32</v>
      </c>
      <c r="BQ17" s="139">
        <f t="shared" si="26"/>
        <v>-32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980</v>
      </c>
      <c r="G18" s="16">
        <f>'[3]08'!G20</f>
        <v>0</v>
      </c>
      <c r="H18" s="17">
        <f t="shared" si="27"/>
        <v>1300</v>
      </c>
      <c r="I18" s="15">
        <f>'[3]08'!J20</f>
        <v>320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315</v>
      </c>
      <c r="N18" s="16">
        <f>'[3]08'!O20</f>
        <v>0</v>
      </c>
      <c r="O18" s="17">
        <f t="shared" si="28"/>
        <v>635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315</v>
      </c>
      <c r="V18" s="16">
        <f t="shared" si="0"/>
        <v>0</v>
      </c>
      <c r="W18" s="17">
        <f t="shared" si="30"/>
        <v>635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315</v>
      </c>
      <c r="AQ18" s="8">
        <f t="shared" si="3"/>
        <v>0</v>
      </c>
      <c r="AR18" s="8">
        <f t="shared" si="18"/>
        <v>571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32</v>
      </c>
      <c r="BP18" s="139">
        <f t="shared" si="25"/>
        <v>-32</v>
      </c>
      <c r="BQ18" s="139">
        <f t="shared" si="26"/>
        <v>-32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980</v>
      </c>
      <c r="G19" s="16">
        <f>'[3]08'!G21</f>
        <v>0</v>
      </c>
      <c r="H19" s="17">
        <f t="shared" si="27"/>
        <v>1300</v>
      </c>
      <c r="I19" s="15">
        <f>'[3]08'!J21</f>
        <v>320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315</v>
      </c>
      <c r="N19" s="16">
        <f>'[3]08'!O21</f>
        <v>0</v>
      </c>
      <c r="O19" s="17">
        <f t="shared" si="28"/>
        <v>635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315</v>
      </c>
      <c r="V19" s="16">
        <f t="shared" si="29"/>
        <v>0</v>
      </c>
      <c r="W19" s="17">
        <f t="shared" si="30"/>
        <v>635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315</v>
      </c>
      <c r="AQ19" s="8">
        <f t="shared" si="31"/>
        <v>0</v>
      </c>
      <c r="AR19" s="8">
        <f t="shared" si="18"/>
        <v>571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980</v>
      </c>
      <c r="G20" s="16">
        <f>'[3]08'!G22</f>
        <v>0</v>
      </c>
      <c r="H20" s="17">
        <f t="shared" si="27"/>
        <v>1300</v>
      </c>
      <c r="I20" s="15">
        <f>'[3]08'!J22</f>
        <v>320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315</v>
      </c>
      <c r="N20" s="16">
        <f>'[3]08'!O22</f>
        <v>0</v>
      </c>
      <c r="O20" s="17">
        <f t="shared" si="28"/>
        <v>635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315</v>
      </c>
      <c r="V20" s="16">
        <f t="shared" si="29"/>
        <v>0</v>
      </c>
      <c r="W20" s="17">
        <f t="shared" si="30"/>
        <v>635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315</v>
      </c>
      <c r="AQ20" s="8">
        <f t="shared" si="31"/>
        <v>0</v>
      </c>
      <c r="AR20" s="8">
        <f t="shared" si="18"/>
        <v>571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980</v>
      </c>
      <c r="G21" s="16">
        <f>'[3]08'!G23</f>
        <v>0</v>
      </c>
      <c r="H21" s="17">
        <f t="shared" si="27"/>
        <v>1300</v>
      </c>
      <c r="I21" s="15">
        <f>'[3]08'!J23</f>
        <v>320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315</v>
      </c>
      <c r="N21" s="16">
        <f>'[3]08'!O23</f>
        <v>0</v>
      </c>
      <c r="O21" s="17">
        <f t="shared" si="28"/>
        <v>635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315</v>
      </c>
      <c r="V21" s="16">
        <f t="shared" si="29"/>
        <v>0</v>
      </c>
      <c r="W21" s="17">
        <f t="shared" si="30"/>
        <v>635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315</v>
      </c>
      <c r="AQ21" s="8">
        <f t="shared" si="31"/>
        <v>0</v>
      </c>
      <c r="AR21" s="8">
        <f t="shared" si="18"/>
        <v>571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980</v>
      </c>
      <c r="G22" s="16">
        <f>'[3]08'!G24</f>
        <v>0</v>
      </c>
      <c r="H22" s="17">
        <f t="shared" si="27"/>
        <v>1300</v>
      </c>
      <c r="I22" s="15">
        <f>'[3]08'!J24</f>
        <v>320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315</v>
      </c>
      <c r="N22" s="16">
        <f>'[3]08'!O24</f>
        <v>0</v>
      </c>
      <c r="O22" s="17">
        <f t="shared" si="28"/>
        <v>635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315</v>
      </c>
      <c r="V22" s="16">
        <f t="shared" si="29"/>
        <v>0</v>
      </c>
      <c r="W22" s="17">
        <f t="shared" si="30"/>
        <v>635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315</v>
      </c>
      <c r="AQ22" s="8">
        <f t="shared" si="31"/>
        <v>0</v>
      </c>
      <c r="AR22" s="8">
        <f t="shared" si="18"/>
        <v>571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980</v>
      </c>
      <c r="G23" s="16">
        <f>'[3]08'!G25</f>
        <v>0</v>
      </c>
      <c r="H23" s="17">
        <f t="shared" si="27"/>
        <v>1300</v>
      </c>
      <c r="I23" s="15">
        <f>'[3]08'!J25</f>
        <v>320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315</v>
      </c>
      <c r="N23" s="16">
        <f>'[3]08'!O25</f>
        <v>0</v>
      </c>
      <c r="O23" s="17">
        <f t="shared" si="28"/>
        <v>635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315</v>
      </c>
      <c r="V23" s="16">
        <f t="shared" si="29"/>
        <v>0</v>
      </c>
      <c r="W23" s="17">
        <f t="shared" si="30"/>
        <v>635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315</v>
      </c>
      <c r="AQ23" s="8">
        <f t="shared" si="31"/>
        <v>0</v>
      </c>
      <c r="AR23" s="8">
        <f t="shared" si="18"/>
        <v>571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980</v>
      </c>
      <c r="G24" s="16">
        <f>'[3]08'!G26</f>
        <v>0</v>
      </c>
      <c r="H24" s="17">
        <f t="shared" si="27"/>
        <v>1300</v>
      </c>
      <c r="I24" s="15">
        <f>'[3]08'!J26</f>
        <v>320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315</v>
      </c>
      <c r="N24" s="16">
        <f>'[3]08'!O26</f>
        <v>0</v>
      </c>
      <c r="O24" s="17">
        <f t="shared" si="28"/>
        <v>635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315</v>
      </c>
      <c r="V24" s="16">
        <f t="shared" si="29"/>
        <v>0</v>
      </c>
      <c r="W24" s="17">
        <f t="shared" si="30"/>
        <v>635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315</v>
      </c>
      <c r="AQ24" s="8">
        <f t="shared" si="31"/>
        <v>0</v>
      </c>
      <c r="AR24" s="8">
        <f t="shared" si="18"/>
        <v>571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980</v>
      </c>
      <c r="G25" s="16">
        <f>'[3]08'!G27</f>
        <v>0</v>
      </c>
      <c r="H25" s="17">
        <f t="shared" si="27"/>
        <v>1300</v>
      </c>
      <c r="I25" s="15">
        <f>'[3]08'!J27</f>
        <v>320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315</v>
      </c>
      <c r="N25" s="16">
        <f>'[3]08'!O27</f>
        <v>0</v>
      </c>
      <c r="O25" s="17">
        <f t="shared" si="28"/>
        <v>635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315</v>
      </c>
      <c r="V25" s="16">
        <f t="shared" si="29"/>
        <v>0</v>
      </c>
      <c r="W25" s="17">
        <f t="shared" si="30"/>
        <v>635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315</v>
      </c>
      <c r="AQ25" s="8">
        <f t="shared" si="31"/>
        <v>0</v>
      </c>
      <c r="AR25" s="8">
        <f t="shared" si="18"/>
        <v>571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980</v>
      </c>
      <c r="G26" s="16">
        <f>'[3]08'!G28</f>
        <v>0</v>
      </c>
      <c r="H26" s="17">
        <f t="shared" si="27"/>
        <v>1300</v>
      </c>
      <c r="I26" s="15">
        <f>'[3]08'!J28</f>
        <v>320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315</v>
      </c>
      <c r="N26" s="16">
        <f>'[3]08'!O28</f>
        <v>0</v>
      </c>
      <c r="O26" s="17">
        <f t="shared" si="28"/>
        <v>635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315</v>
      </c>
      <c r="V26" s="16">
        <f t="shared" si="29"/>
        <v>0</v>
      </c>
      <c r="W26" s="17">
        <f t="shared" si="30"/>
        <v>635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315</v>
      </c>
      <c r="AQ26" s="8">
        <f t="shared" si="31"/>
        <v>0</v>
      </c>
      <c r="AR26" s="8">
        <f t="shared" si="18"/>
        <v>571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980</v>
      </c>
      <c r="G27" s="16">
        <f>'[3]08'!G29</f>
        <v>0</v>
      </c>
      <c r="H27" s="17">
        <f t="shared" si="27"/>
        <v>1300</v>
      </c>
      <c r="I27" s="15">
        <f>'[3]08'!J29</f>
        <v>320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315</v>
      </c>
      <c r="N27" s="16">
        <f>'[3]08'!O29</f>
        <v>0</v>
      </c>
      <c r="O27" s="17">
        <f t="shared" si="28"/>
        <v>635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315</v>
      </c>
      <c r="V27" s="16">
        <f t="shared" si="29"/>
        <v>0</v>
      </c>
      <c r="W27" s="17">
        <f t="shared" si="30"/>
        <v>635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315</v>
      </c>
      <c r="AQ27" s="8">
        <f t="shared" si="31"/>
        <v>0</v>
      </c>
      <c r="AR27" s="8">
        <f t="shared" si="18"/>
        <v>571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980</v>
      </c>
      <c r="G28" s="16">
        <f>'[3]08'!G30</f>
        <v>0</v>
      </c>
      <c r="H28" s="17">
        <f t="shared" si="27"/>
        <v>1300</v>
      </c>
      <c r="I28" s="15">
        <f>'[3]08'!J30</f>
        <v>320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315</v>
      </c>
      <c r="N28" s="16">
        <f>'[3]08'!O30</f>
        <v>0</v>
      </c>
      <c r="O28" s="17">
        <f t="shared" si="28"/>
        <v>635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315</v>
      </c>
      <c r="V28" s="16">
        <f t="shared" si="29"/>
        <v>0</v>
      </c>
      <c r="W28" s="17">
        <f t="shared" si="30"/>
        <v>635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315</v>
      </c>
      <c r="AQ28" s="8">
        <f t="shared" si="31"/>
        <v>0</v>
      </c>
      <c r="AR28" s="8">
        <f t="shared" si="18"/>
        <v>571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980</v>
      </c>
      <c r="G29" s="16">
        <f>'[3]08'!G31</f>
        <v>0</v>
      </c>
      <c r="H29" s="17">
        <f t="shared" si="27"/>
        <v>1300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315</v>
      </c>
      <c r="N29" s="16">
        <f>'[3]08'!O31</f>
        <v>0</v>
      </c>
      <c r="O29" s="17">
        <f t="shared" si="28"/>
        <v>635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315</v>
      </c>
      <c r="V29" s="16">
        <f t="shared" si="29"/>
        <v>0</v>
      </c>
      <c r="W29" s="17">
        <f t="shared" si="30"/>
        <v>635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315</v>
      </c>
      <c r="AQ29" s="8">
        <f t="shared" si="31"/>
        <v>0</v>
      </c>
      <c r="AR29" s="8">
        <f t="shared" si="18"/>
        <v>571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980</v>
      </c>
      <c r="G30" s="16">
        <f>'[3]08'!G32</f>
        <v>0</v>
      </c>
      <c r="H30" s="17">
        <f t="shared" si="27"/>
        <v>1300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264</v>
      </c>
      <c r="N30" s="16">
        <f>'[3]08'!O32</f>
        <v>0</v>
      </c>
      <c r="O30" s="17">
        <f t="shared" si="28"/>
        <v>584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264</v>
      </c>
      <c r="V30" s="16">
        <f t="shared" si="29"/>
        <v>0</v>
      </c>
      <c r="W30" s="17">
        <f t="shared" si="30"/>
        <v>584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264</v>
      </c>
      <c r="AQ30" s="8">
        <f t="shared" si="31"/>
        <v>0</v>
      </c>
      <c r="AR30" s="8">
        <f t="shared" si="18"/>
        <v>520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980</v>
      </c>
      <c r="G31" s="16">
        <f>'[3]08'!G33</f>
        <v>0</v>
      </c>
      <c r="H31" s="17">
        <f t="shared" si="27"/>
        <v>1300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222</v>
      </c>
      <c r="N31" s="16">
        <f>'[3]08'!O33</f>
        <v>0</v>
      </c>
      <c r="O31" s="17">
        <f t="shared" si="28"/>
        <v>542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222</v>
      </c>
      <c r="V31" s="16">
        <f t="shared" si="29"/>
        <v>0</v>
      </c>
      <c r="W31" s="17">
        <f t="shared" si="30"/>
        <v>542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222</v>
      </c>
      <c r="AQ31" s="8">
        <f t="shared" si="31"/>
        <v>0</v>
      </c>
      <c r="AR31" s="8">
        <f t="shared" si="18"/>
        <v>478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39">
        <f t="shared" si="25"/>
        <v>-32</v>
      </c>
      <c r="BQ31" s="139">
        <f t="shared" si="26"/>
        <v>-32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980</v>
      </c>
      <c r="G32" s="16">
        <f>'[3]08'!G34</f>
        <v>0</v>
      </c>
      <c r="H32" s="17">
        <f t="shared" si="27"/>
        <v>1300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225</v>
      </c>
      <c r="N32" s="16">
        <f>'[3]08'!O34</f>
        <v>0</v>
      </c>
      <c r="O32" s="17">
        <f t="shared" si="28"/>
        <v>545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225</v>
      </c>
      <c r="V32" s="16">
        <f t="shared" si="29"/>
        <v>0</v>
      </c>
      <c r="W32" s="17">
        <f t="shared" si="30"/>
        <v>545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225</v>
      </c>
      <c r="AQ32" s="8">
        <f t="shared" si="31"/>
        <v>0</v>
      </c>
      <c r="AR32" s="8">
        <f t="shared" si="18"/>
        <v>481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980</v>
      </c>
      <c r="G33" s="16">
        <f>'[3]08'!G35</f>
        <v>0</v>
      </c>
      <c r="H33" s="17">
        <f t="shared" si="27"/>
        <v>1300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214</v>
      </c>
      <c r="N33" s="16">
        <f>'[3]08'!O35</f>
        <v>0</v>
      </c>
      <c r="O33" s="17">
        <f t="shared" si="28"/>
        <v>534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214</v>
      </c>
      <c r="V33" s="16">
        <f t="shared" si="29"/>
        <v>0</v>
      </c>
      <c r="W33" s="17">
        <f t="shared" si="30"/>
        <v>534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214</v>
      </c>
      <c r="AQ33" s="8">
        <f t="shared" si="31"/>
        <v>0</v>
      </c>
      <c r="AR33" s="8">
        <f t="shared" si="18"/>
        <v>470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32</v>
      </c>
      <c r="BP33" s="139">
        <f t="shared" si="25"/>
        <v>-32</v>
      </c>
      <c r="BQ33" s="139">
        <f t="shared" si="26"/>
        <v>-32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980</v>
      </c>
      <c r="G34" s="16">
        <f>'[3]08'!G36</f>
        <v>0</v>
      </c>
      <c r="H34" s="17">
        <f t="shared" si="27"/>
        <v>1300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206</v>
      </c>
      <c r="N34" s="16">
        <f>'[3]08'!O36</f>
        <v>0</v>
      </c>
      <c r="O34" s="17">
        <f t="shared" si="28"/>
        <v>526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206</v>
      </c>
      <c r="V34" s="16">
        <f t="shared" si="29"/>
        <v>0</v>
      </c>
      <c r="W34" s="17">
        <f t="shared" si="30"/>
        <v>526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206</v>
      </c>
      <c r="AQ34" s="8">
        <f t="shared" si="31"/>
        <v>0</v>
      </c>
      <c r="AR34" s="8">
        <f t="shared" si="18"/>
        <v>462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-32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980</v>
      </c>
      <c r="G35" s="16">
        <f>'[3]08'!G37</f>
        <v>0</v>
      </c>
      <c r="H35" s="17">
        <f t="shared" si="27"/>
        <v>1300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167</v>
      </c>
      <c r="N35" s="16">
        <f>'[3]08'!O37</f>
        <v>0</v>
      </c>
      <c r="O35" s="17">
        <f t="shared" si="28"/>
        <v>487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167</v>
      </c>
      <c r="V35" s="16">
        <f t="shared" si="29"/>
        <v>0</v>
      </c>
      <c r="W35" s="17">
        <f t="shared" si="30"/>
        <v>487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167</v>
      </c>
      <c r="AQ35" s="8">
        <f t="shared" si="31"/>
        <v>0</v>
      </c>
      <c r="AR35" s="8">
        <f t="shared" si="18"/>
        <v>423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-32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980</v>
      </c>
      <c r="G36" s="16">
        <f>'[3]08'!G38</f>
        <v>0</v>
      </c>
      <c r="H36" s="17">
        <f t="shared" si="27"/>
        <v>1300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150</v>
      </c>
      <c r="N36" s="16">
        <f>'[3]08'!O38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-32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980</v>
      </c>
      <c r="G37" s="16">
        <f>'[3]08'!G39</f>
        <v>0</v>
      </c>
      <c r="H37" s="17">
        <f t="shared" si="27"/>
        <v>1300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150</v>
      </c>
      <c r="N37" s="16">
        <f>'[3]08'!O39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39">
        <f t="shared" si="25"/>
        <v>-32</v>
      </c>
      <c r="BQ37" s="139">
        <f t="shared" si="26"/>
        <v>-32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980</v>
      </c>
      <c r="G38" s="16">
        <f>'[3]08'!G40</f>
        <v>0</v>
      </c>
      <c r="H38" s="17">
        <f t="shared" si="27"/>
        <v>1300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150</v>
      </c>
      <c r="N38" s="16">
        <f>'[3]08'!O40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39">
        <f t="shared" si="25"/>
        <v>-32</v>
      </c>
      <c r="BQ38" s="139">
        <f t="shared" si="26"/>
        <v>-32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980</v>
      </c>
      <c r="G39" s="16">
        <f>'[3]08'!G41</f>
        <v>0</v>
      </c>
      <c r="H39" s="17">
        <f t="shared" si="27"/>
        <v>1300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150</v>
      </c>
      <c r="N39" s="16">
        <f>'[3]08'!O41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39">
        <f t="shared" si="25"/>
        <v>-32</v>
      </c>
      <c r="BQ39" s="139">
        <f t="shared" si="26"/>
        <v>-32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980</v>
      </c>
      <c r="G40" s="16">
        <f>'[3]08'!G42</f>
        <v>0</v>
      </c>
      <c r="H40" s="17">
        <f t="shared" si="27"/>
        <v>1300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150</v>
      </c>
      <c r="N40" s="16">
        <f>'[3]08'!O42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39">
        <f t="shared" si="25"/>
        <v>-32</v>
      </c>
      <c r="BQ40" s="139">
        <f t="shared" si="26"/>
        <v>-32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980</v>
      </c>
      <c r="G41" s="16">
        <f>'[3]08'!G43</f>
        <v>0</v>
      </c>
      <c r="H41" s="17">
        <f t="shared" si="27"/>
        <v>1300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150</v>
      </c>
      <c r="N41" s="16">
        <f>'[3]08'!O43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32</v>
      </c>
      <c r="BP41" s="139">
        <f t="shared" si="25"/>
        <v>-32</v>
      </c>
      <c r="BQ41" s="139">
        <f t="shared" si="26"/>
        <v>-32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980</v>
      </c>
      <c r="G42" s="16">
        <f>'[3]08'!G44</f>
        <v>0</v>
      </c>
      <c r="H42" s="17">
        <f t="shared" si="27"/>
        <v>1300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150</v>
      </c>
      <c r="N42" s="16">
        <f>'[3]08'!O44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32</v>
      </c>
      <c r="BP42" s="139">
        <f t="shared" si="25"/>
        <v>-32</v>
      </c>
      <c r="BQ42" s="139">
        <f t="shared" si="26"/>
        <v>-32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960</v>
      </c>
      <c r="G43" s="16">
        <f>'[3]08'!G45</f>
        <v>0</v>
      </c>
      <c r="H43" s="17">
        <f t="shared" si="27"/>
        <v>1280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150</v>
      </c>
      <c r="N43" s="16">
        <f>'[3]08'!O45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32</v>
      </c>
      <c r="BP43" s="139">
        <f t="shared" si="25"/>
        <v>-32</v>
      </c>
      <c r="BQ43" s="139">
        <f t="shared" si="26"/>
        <v>-32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960</v>
      </c>
      <c r="G44" s="16">
        <f>'[3]08'!G46</f>
        <v>0</v>
      </c>
      <c r="H44" s="17">
        <f t="shared" si="27"/>
        <v>1280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150</v>
      </c>
      <c r="N44" s="16">
        <f>'[3]08'!O46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32</v>
      </c>
      <c r="BP44" s="139">
        <f t="shared" si="25"/>
        <v>-32</v>
      </c>
      <c r="BQ44" s="139">
        <f t="shared" si="26"/>
        <v>-32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960</v>
      </c>
      <c r="G45" s="16">
        <f>'[3]08'!G47</f>
        <v>0</v>
      </c>
      <c r="H45" s="17">
        <f t="shared" si="27"/>
        <v>1280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150</v>
      </c>
      <c r="N45" s="16">
        <f>'[3]08'!O47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32</v>
      </c>
      <c r="BP45" s="139">
        <f t="shared" si="25"/>
        <v>-32</v>
      </c>
      <c r="BQ45" s="139">
        <f t="shared" si="26"/>
        <v>-32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960</v>
      </c>
      <c r="G46" s="16">
        <f>'[3]08'!G48</f>
        <v>0</v>
      </c>
      <c r="H46" s="17">
        <f t="shared" si="27"/>
        <v>1280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150</v>
      </c>
      <c r="N46" s="16">
        <f>'[3]08'!O48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32</v>
      </c>
      <c r="BP46" s="139">
        <f t="shared" si="25"/>
        <v>-32</v>
      </c>
      <c r="BQ46" s="139">
        <f t="shared" si="26"/>
        <v>-32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960</v>
      </c>
      <c r="G47" s="16">
        <f>'[3]08'!G49</f>
        <v>0</v>
      </c>
      <c r="H47" s="17">
        <f t="shared" si="27"/>
        <v>1280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150</v>
      </c>
      <c r="N47" s="16">
        <f>'[3]08'!O49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32</v>
      </c>
      <c r="BP47" s="139">
        <f t="shared" si="25"/>
        <v>-32</v>
      </c>
      <c r="BQ47" s="139">
        <f t="shared" si="26"/>
        <v>-32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960</v>
      </c>
      <c r="G48" s="16">
        <f>'[3]08'!G50</f>
        <v>0</v>
      </c>
      <c r="H48" s="17">
        <f t="shared" si="27"/>
        <v>1280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150</v>
      </c>
      <c r="N48" s="16">
        <f>'[3]08'!O50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32</v>
      </c>
      <c r="BP48" s="139">
        <f t="shared" si="25"/>
        <v>-32</v>
      </c>
      <c r="BQ48" s="139">
        <f t="shared" si="26"/>
        <v>-32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960</v>
      </c>
      <c r="G49" s="16">
        <f>'[3]08'!G51</f>
        <v>0</v>
      </c>
      <c r="H49" s="17">
        <f t="shared" si="27"/>
        <v>1280</v>
      </c>
      <c r="I49" s="15">
        <f>'[3]08'!J51</f>
        <v>320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150</v>
      </c>
      <c r="N49" s="16">
        <f>'[3]08'!O51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263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413</v>
      </c>
      <c r="AW49" s="199">
        <v>25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25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25</v>
      </c>
      <c r="BO49" s="8">
        <f t="shared" si="24"/>
        <v>32</v>
      </c>
      <c r="BP49" s="139">
        <f t="shared" si="25"/>
        <v>-25</v>
      </c>
      <c r="BQ49" s="139">
        <f t="shared" si="26"/>
        <v>-32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960</v>
      </c>
      <c r="G50" s="16">
        <f>'[3]08'!G52</f>
        <v>0</v>
      </c>
      <c r="H50" s="17">
        <f t="shared" si="27"/>
        <v>1280</v>
      </c>
      <c r="I50" s="15">
        <f>'[3]08'!J52</f>
        <v>320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150</v>
      </c>
      <c r="N50" s="16">
        <f>'[3]08'!O52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263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413</v>
      </c>
      <c r="AW50" s="199">
        <v>25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25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25</v>
      </c>
      <c r="BO50" s="8">
        <f t="shared" si="24"/>
        <v>32</v>
      </c>
      <c r="BP50" s="139">
        <f t="shared" si="25"/>
        <v>-25</v>
      </c>
      <c r="BQ50" s="139">
        <f t="shared" si="26"/>
        <v>-32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960</v>
      </c>
      <c r="G51" s="16">
        <f>'[3]08'!G53</f>
        <v>0</v>
      </c>
      <c r="H51" s="17">
        <f t="shared" si="27"/>
        <v>1280</v>
      </c>
      <c r="I51" s="15">
        <f>'[3]08'!J53</f>
        <v>320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150</v>
      </c>
      <c r="N51" s="16">
        <f>'[3]08'!O53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438</v>
      </c>
      <c r="AW51" s="199">
        <v>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0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32</v>
      </c>
      <c r="BP51" s="139">
        <f t="shared" si="25"/>
        <v>0</v>
      </c>
      <c r="BQ51" s="139">
        <f t="shared" si="26"/>
        <v>-32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960</v>
      </c>
      <c r="G52" s="16">
        <f>'[3]08'!G54</f>
        <v>0</v>
      </c>
      <c r="H52" s="17">
        <f t="shared" si="27"/>
        <v>1280</v>
      </c>
      <c r="I52" s="15">
        <f>'[3]08'!J54</f>
        <v>320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150</v>
      </c>
      <c r="N52" s="16">
        <f>'[3]08'!O54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438</v>
      </c>
      <c r="AW52" s="199">
        <v>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0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32</v>
      </c>
      <c r="BP52" s="139">
        <f t="shared" si="25"/>
        <v>0</v>
      </c>
      <c r="BQ52" s="139">
        <f t="shared" si="26"/>
        <v>-32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960</v>
      </c>
      <c r="G53" s="16">
        <f>'[3]08'!G55</f>
        <v>0</v>
      </c>
      <c r="H53" s="17">
        <f t="shared" si="27"/>
        <v>1280</v>
      </c>
      <c r="I53" s="15">
        <f>'[3]08'!J55</f>
        <v>320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150</v>
      </c>
      <c r="N53" s="16">
        <f>'[3]08'!O55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438</v>
      </c>
      <c r="AW53" s="199">
        <v>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0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32</v>
      </c>
      <c r="BP53" s="139">
        <f t="shared" si="25"/>
        <v>0</v>
      </c>
      <c r="BQ53" s="139">
        <f t="shared" si="26"/>
        <v>-32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960</v>
      </c>
      <c r="G54" s="16">
        <f>'[3]08'!G56</f>
        <v>0</v>
      </c>
      <c r="H54" s="17">
        <f t="shared" si="27"/>
        <v>1280</v>
      </c>
      <c r="I54" s="15">
        <f>'[3]08'!J56</f>
        <v>320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150</v>
      </c>
      <c r="N54" s="16">
        <f>'[3]08'!O56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438</v>
      </c>
      <c r="AW54" s="199">
        <v>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0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32</v>
      </c>
      <c r="BP54" s="139">
        <f t="shared" si="25"/>
        <v>0</v>
      </c>
      <c r="BQ54" s="139">
        <f t="shared" si="26"/>
        <v>-32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960</v>
      </c>
      <c r="G55" s="16">
        <f>'[3]08'!G57</f>
        <v>0</v>
      </c>
      <c r="H55" s="17">
        <f t="shared" si="27"/>
        <v>1280</v>
      </c>
      <c r="I55" s="15">
        <f>'[3]08'!J57</f>
        <v>320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150</v>
      </c>
      <c r="N55" s="16">
        <f>'[3]08'!O57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9.39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9.39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278.61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428.61</v>
      </c>
      <c r="AW55" s="199">
        <v>9.39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9.39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0</v>
      </c>
      <c r="BM55" s="8">
        <f t="shared" si="22"/>
        <v>0</v>
      </c>
      <c r="BN55" s="8">
        <f t="shared" si="23"/>
        <v>9.39</v>
      </c>
      <c r="BO55" s="8">
        <f t="shared" si="24"/>
        <v>32</v>
      </c>
      <c r="BP55" s="139">
        <f t="shared" si="25"/>
        <v>-9.39</v>
      </c>
      <c r="BQ55" s="139">
        <f t="shared" si="26"/>
        <v>-32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960</v>
      </c>
      <c r="G56" s="16">
        <f>'[3]08'!G58</f>
        <v>0</v>
      </c>
      <c r="H56" s="17">
        <f t="shared" si="27"/>
        <v>1280</v>
      </c>
      <c r="I56" s="15">
        <f>'[3]08'!J58</f>
        <v>320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150</v>
      </c>
      <c r="N56" s="16">
        <f>'[3]08'!O58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9.39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9.39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278.61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428.61</v>
      </c>
      <c r="AW56" s="199">
        <v>9.39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9.39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0</v>
      </c>
      <c r="BM56" s="8">
        <f t="shared" si="22"/>
        <v>0</v>
      </c>
      <c r="BN56" s="8">
        <f t="shared" si="23"/>
        <v>9.39</v>
      </c>
      <c r="BO56" s="8">
        <f t="shared" si="24"/>
        <v>32</v>
      </c>
      <c r="BP56" s="139">
        <f t="shared" si="25"/>
        <v>-9.39</v>
      </c>
      <c r="BQ56" s="139">
        <f t="shared" si="26"/>
        <v>-32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960</v>
      </c>
      <c r="G57" s="16">
        <f>'[3]08'!G59</f>
        <v>30</v>
      </c>
      <c r="H57" s="17">
        <f t="shared" si="27"/>
        <v>1310</v>
      </c>
      <c r="I57" s="15">
        <f>'[3]08'!J59</f>
        <v>320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150</v>
      </c>
      <c r="N57" s="16">
        <f>'[3]08'!O59</f>
        <v>30</v>
      </c>
      <c r="O57" s="17">
        <f t="shared" si="28"/>
        <v>500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30</v>
      </c>
      <c r="W57" s="17">
        <f t="shared" si="30"/>
        <v>500</v>
      </c>
      <c r="X57" s="8">
        <f t="shared" si="4"/>
        <v>9.39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12.39</v>
      </c>
      <c r="AE57" s="8">
        <f t="shared" si="11"/>
        <v>32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35</v>
      </c>
      <c r="AL57" s="8">
        <f t="shared" si="31"/>
        <v>278.61</v>
      </c>
      <c r="AM57" s="8">
        <f t="shared" si="31"/>
        <v>-6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30</v>
      </c>
      <c r="AR57" s="8">
        <f t="shared" si="18"/>
        <v>452.61</v>
      </c>
      <c r="AW57" s="199">
        <v>9.39</v>
      </c>
      <c r="AX57" s="199">
        <v>3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12.39</v>
      </c>
      <c r="BD57" s="199">
        <v>32</v>
      </c>
      <c r="BE57" s="199">
        <v>3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35</v>
      </c>
      <c r="BL57" s="8">
        <f t="shared" si="21"/>
        <v>0</v>
      </c>
      <c r="BM57" s="8">
        <f t="shared" si="22"/>
        <v>0</v>
      </c>
      <c r="BN57" s="8">
        <f t="shared" si="23"/>
        <v>12.39</v>
      </c>
      <c r="BO57" s="8">
        <f t="shared" si="24"/>
        <v>35</v>
      </c>
      <c r="BP57" s="139">
        <f t="shared" si="25"/>
        <v>-12.39</v>
      </c>
      <c r="BQ57" s="139">
        <f t="shared" si="26"/>
        <v>-35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960</v>
      </c>
      <c r="G58" s="16">
        <f>'[3]08'!G60</f>
        <v>30</v>
      </c>
      <c r="H58" s="17">
        <f t="shared" si="27"/>
        <v>1310</v>
      </c>
      <c r="I58" s="15">
        <f>'[3]08'!J60</f>
        <v>320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150</v>
      </c>
      <c r="N58" s="16">
        <f>'[3]08'!O60</f>
        <v>30</v>
      </c>
      <c r="O58" s="17">
        <f t="shared" si="28"/>
        <v>500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30</v>
      </c>
      <c r="W58" s="17">
        <f t="shared" si="30"/>
        <v>500</v>
      </c>
      <c r="X58" s="8">
        <f t="shared" si="4"/>
        <v>9.39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12.39</v>
      </c>
      <c r="AE58" s="8">
        <f t="shared" si="11"/>
        <v>32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35</v>
      </c>
      <c r="AL58" s="8">
        <f t="shared" si="31"/>
        <v>278.61</v>
      </c>
      <c r="AM58" s="8">
        <f t="shared" si="31"/>
        <v>-6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30</v>
      </c>
      <c r="AR58" s="8">
        <f t="shared" si="18"/>
        <v>452.61</v>
      </c>
      <c r="AW58" s="199">
        <v>9.39</v>
      </c>
      <c r="AX58" s="199">
        <v>3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12.39</v>
      </c>
      <c r="BD58" s="199">
        <v>32</v>
      </c>
      <c r="BE58" s="199">
        <v>3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35</v>
      </c>
      <c r="BL58" s="8">
        <f t="shared" si="21"/>
        <v>0</v>
      </c>
      <c r="BM58" s="8">
        <f t="shared" si="22"/>
        <v>0</v>
      </c>
      <c r="BN58" s="8">
        <f t="shared" si="23"/>
        <v>12.39</v>
      </c>
      <c r="BO58" s="8">
        <f t="shared" si="24"/>
        <v>35</v>
      </c>
      <c r="BP58" s="139">
        <f t="shared" si="25"/>
        <v>-12.39</v>
      </c>
      <c r="BQ58" s="139">
        <f t="shared" si="26"/>
        <v>-35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960</v>
      </c>
      <c r="G59" s="16">
        <f>'[3]08'!G61</f>
        <v>30</v>
      </c>
      <c r="H59" s="17">
        <f t="shared" si="27"/>
        <v>1310</v>
      </c>
      <c r="I59" s="15">
        <f>'[3]08'!J61</f>
        <v>320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200</v>
      </c>
      <c r="N59" s="16">
        <f>'[3]08'!O61</f>
        <v>30</v>
      </c>
      <c r="O59" s="17">
        <f t="shared" si="28"/>
        <v>550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200</v>
      </c>
      <c r="V59" s="16">
        <f t="shared" si="32"/>
        <v>30</v>
      </c>
      <c r="W59" s="17">
        <f t="shared" si="30"/>
        <v>550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2.2599999999999998</v>
      </c>
      <c r="AD59" s="8">
        <f t="shared" si="10"/>
        <v>2.2599999999999998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2.2599999999999998</v>
      </c>
      <c r="AK59" s="8">
        <f t="shared" si="17"/>
        <v>34.26</v>
      </c>
      <c r="AL59" s="8">
        <f t="shared" si="31"/>
        <v>288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200</v>
      </c>
      <c r="AQ59" s="8">
        <f t="shared" si="31"/>
        <v>25.480000000000004</v>
      </c>
      <c r="AR59" s="8">
        <f t="shared" si="18"/>
        <v>513.48</v>
      </c>
      <c r="AW59" s="199">
        <v>0</v>
      </c>
      <c r="AX59" s="199">
        <v>0</v>
      </c>
      <c r="AY59" s="199">
        <v>0</v>
      </c>
      <c r="AZ59" s="199">
        <v>0</v>
      </c>
      <c r="BA59" s="199">
        <v>0</v>
      </c>
      <c r="BB59" s="199">
        <v>2.2599999999999998</v>
      </c>
      <c r="BC59" s="8">
        <f t="shared" si="19"/>
        <v>2.2599999999999998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2.2599999999999998</v>
      </c>
      <c r="BJ59" s="8">
        <f t="shared" si="20"/>
        <v>34.26</v>
      </c>
      <c r="BL59" s="8">
        <f t="shared" si="21"/>
        <v>0</v>
      </c>
      <c r="BM59" s="8">
        <f t="shared" si="22"/>
        <v>0</v>
      </c>
      <c r="BN59" s="8">
        <f t="shared" si="23"/>
        <v>2.2599999999999998</v>
      </c>
      <c r="BO59" s="8">
        <f t="shared" si="24"/>
        <v>34.26</v>
      </c>
      <c r="BP59" s="139">
        <f t="shared" si="25"/>
        <v>-2.2599999999999998</v>
      </c>
      <c r="BQ59" s="139">
        <f t="shared" si="26"/>
        <v>-34.26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960</v>
      </c>
      <c r="G60" s="16">
        <f>'[3]08'!G62</f>
        <v>30</v>
      </c>
      <c r="H60" s="17">
        <f t="shared" si="27"/>
        <v>1310</v>
      </c>
      <c r="I60" s="15">
        <f>'[3]08'!J62</f>
        <v>320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200</v>
      </c>
      <c r="N60" s="16">
        <f>'[3]08'!O62</f>
        <v>30</v>
      </c>
      <c r="O60" s="17">
        <f t="shared" si="28"/>
        <v>550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200</v>
      </c>
      <c r="V60" s="16">
        <f t="shared" si="32"/>
        <v>30</v>
      </c>
      <c r="W60" s="17">
        <f t="shared" si="30"/>
        <v>550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2.2599999999999998</v>
      </c>
      <c r="AD60" s="8">
        <f t="shared" si="10"/>
        <v>2.2599999999999998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2.2599999999999998</v>
      </c>
      <c r="AK60" s="8">
        <f t="shared" si="17"/>
        <v>34.26</v>
      </c>
      <c r="AL60" s="8">
        <f t="shared" si="31"/>
        <v>288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200</v>
      </c>
      <c r="AQ60" s="8">
        <f t="shared" si="31"/>
        <v>25.480000000000004</v>
      </c>
      <c r="AR60" s="8">
        <f t="shared" si="18"/>
        <v>513.48</v>
      </c>
      <c r="AW60" s="199">
        <v>0</v>
      </c>
      <c r="AX60" s="199">
        <v>0</v>
      </c>
      <c r="AY60" s="199">
        <v>0</v>
      </c>
      <c r="AZ60" s="199">
        <v>0</v>
      </c>
      <c r="BA60" s="199">
        <v>0</v>
      </c>
      <c r="BB60" s="199">
        <v>2.2599999999999998</v>
      </c>
      <c r="BC60" s="8">
        <f t="shared" si="19"/>
        <v>2.2599999999999998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2.2599999999999998</v>
      </c>
      <c r="BJ60" s="8">
        <f t="shared" si="20"/>
        <v>34.26</v>
      </c>
      <c r="BL60" s="8">
        <f t="shared" si="21"/>
        <v>0</v>
      </c>
      <c r="BM60" s="8">
        <f t="shared" si="22"/>
        <v>0</v>
      </c>
      <c r="BN60" s="8">
        <f t="shared" si="23"/>
        <v>2.2599999999999998</v>
      </c>
      <c r="BO60" s="8">
        <f t="shared" si="24"/>
        <v>34.26</v>
      </c>
      <c r="BP60" s="139">
        <f t="shared" si="25"/>
        <v>-2.2599999999999998</v>
      </c>
      <c r="BQ60" s="139">
        <f t="shared" si="26"/>
        <v>-34.26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960</v>
      </c>
      <c r="G61" s="16">
        <f>'[3]08'!G63</f>
        <v>30</v>
      </c>
      <c r="H61" s="17">
        <f t="shared" si="27"/>
        <v>1310</v>
      </c>
      <c r="I61" s="15">
        <f>'[3]08'!J63</f>
        <v>320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200</v>
      </c>
      <c r="N61" s="16">
        <f>'[3]08'!O63</f>
        <v>30</v>
      </c>
      <c r="O61" s="17">
        <f t="shared" si="28"/>
        <v>550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200</v>
      </c>
      <c r="V61" s="16">
        <f t="shared" si="32"/>
        <v>30</v>
      </c>
      <c r="W61" s="17">
        <f t="shared" si="30"/>
        <v>550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2.2599999999999998</v>
      </c>
      <c r="AD61" s="8">
        <f t="shared" si="10"/>
        <v>2.2599999999999998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2.2599999999999998</v>
      </c>
      <c r="AK61" s="8">
        <f t="shared" si="17"/>
        <v>34.26</v>
      </c>
      <c r="AL61" s="8">
        <f t="shared" si="31"/>
        <v>288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200</v>
      </c>
      <c r="AQ61" s="8">
        <f t="shared" si="34"/>
        <v>25.480000000000004</v>
      </c>
      <c r="AR61" s="8">
        <f t="shared" si="18"/>
        <v>513.48</v>
      </c>
      <c r="AW61" s="199">
        <v>0</v>
      </c>
      <c r="AX61" s="199">
        <v>0</v>
      </c>
      <c r="AY61" s="199">
        <v>0</v>
      </c>
      <c r="AZ61" s="199">
        <v>0</v>
      </c>
      <c r="BA61" s="199">
        <v>0</v>
      </c>
      <c r="BB61" s="199">
        <v>2.2599999999999998</v>
      </c>
      <c r="BC61" s="8">
        <f t="shared" si="19"/>
        <v>2.2599999999999998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2.2599999999999998</v>
      </c>
      <c r="BJ61" s="8">
        <f t="shared" si="20"/>
        <v>34.26</v>
      </c>
      <c r="BL61" s="8">
        <f t="shared" si="21"/>
        <v>0</v>
      </c>
      <c r="BM61" s="8">
        <f t="shared" si="22"/>
        <v>0</v>
      </c>
      <c r="BN61" s="8">
        <f t="shared" si="23"/>
        <v>2.2599999999999998</v>
      </c>
      <c r="BO61" s="8">
        <f t="shared" si="24"/>
        <v>34.26</v>
      </c>
      <c r="BP61" s="139">
        <f t="shared" si="25"/>
        <v>-2.2599999999999998</v>
      </c>
      <c r="BQ61" s="139">
        <f t="shared" si="26"/>
        <v>-34.26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960</v>
      </c>
      <c r="G62" s="16">
        <f>'[3]08'!G64</f>
        <v>30</v>
      </c>
      <c r="H62" s="17">
        <f t="shared" si="27"/>
        <v>1310</v>
      </c>
      <c r="I62" s="15">
        <f>'[3]08'!J64</f>
        <v>320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200</v>
      </c>
      <c r="N62" s="16">
        <f>'[3]08'!O64</f>
        <v>30</v>
      </c>
      <c r="O62" s="17">
        <f t="shared" si="28"/>
        <v>550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200</v>
      </c>
      <c r="V62" s="16">
        <f t="shared" si="32"/>
        <v>30</v>
      </c>
      <c r="W62" s="17">
        <f t="shared" si="30"/>
        <v>550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2.2599999999999998</v>
      </c>
      <c r="AD62" s="8">
        <f t="shared" si="10"/>
        <v>2.2599999999999998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2.2599999999999998</v>
      </c>
      <c r="AK62" s="8">
        <f t="shared" si="17"/>
        <v>34.26</v>
      </c>
      <c r="AL62" s="8">
        <f t="shared" ref="AL62:AN98" si="35">Q62-X62-AE62</f>
        <v>288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200</v>
      </c>
      <c r="AQ62" s="8">
        <f t="shared" si="34"/>
        <v>25.480000000000004</v>
      </c>
      <c r="AR62" s="8">
        <f t="shared" si="18"/>
        <v>513.48</v>
      </c>
      <c r="AW62" s="199">
        <v>0</v>
      </c>
      <c r="AX62" s="199">
        <v>0</v>
      </c>
      <c r="AY62" s="199">
        <v>0</v>
      </c>
      <c r="AZ62" s="199">
        <v>0</v>
      </c>
      <c r="BA62" s="199">
        <v>0</v>
      </c>
      <c r="BB62" s="199">
        <v>2.2599999999999998</v>
      </c>
      <c r="BC62" s="8">
        <f t="shared" si="19"/>
        <v>2.2599999999999998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2.2599999999999998</v>
      </c>
      <c r="BJ62" s="8">
        <f t="shared" si="20"/>
        <v>34.26</v>
      </c>
      <c r="BL62" s="8">
        <f t="shared" si="21"/>
        <v>0</v>
      </c>
      <c r="BM62" s="8">
        <f t="shared" si="22"/>
        <v>0</v>
      </c>
      <c r="BN62" s="8">
        <f t="shared" si="23"/>
        <v>2.2599999999999998</v>
      </c>
      <c r="BO62" s="8">
        <f t="shared" si="24"/>
        <v>34.26</v>
      </c>
      <c r="BP62" s="139">
        <f t="shared" si="25"/>
        <v>-2.2599999999999998</v>
      </c>
      <c r="BQ62" s="139">
        <f t="shared" si="26"/>
        <v>-34.26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960</v>
      </c>
      <c r="G63" s="16">
        <f>'[3]08'!G65</f>
        <v>30</v>
      </c>
      <c r="H63" s="17">
        <f t="shared" si="27"/>
        <v>1310</v>
      </c>
      <c r="I63" s="15">
        <f>'[3]08'!J65</f>
        <v>320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150</v>
      </c>
      <c r="N63" s="16">
        <f>'[3]08'!O65</f>
        <v>30</v>
      </c>
      <c r="O63" s="17">
        <f t="shared" si="28"/>
        <v>500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30</v>
      </c>
      <c r="W63" s="17">
        <f t="shared" si="30"/>
        <v>500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30</v>
      </c>
      <c r="AR63" s="8">
        <f t="shared" si="18"/>
        <v>468</v>
      </c>
      <c r="AW63" s="199">
        <v>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0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32</v>
      </c>
      <c r="BP63" s="139">
        <f t="shared" si="25"/>
        <v>0</v>
      </c>
      <c r="BQ63" s="139">
        <f t="shared" si="26"/>
        <v>-32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960</v>
      </c>
      <c r="G64" s="16">
        <f>'[3]08'!G66</f>
        <v>30</v>
      </c>
      <c r="H64" s="17">
        <f t="shared" si="27"/>
        <v>1310</v>
      </c>
      <c r="I64" s="15">
        <f>'[3]08'!J66</f>
        <v>320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175</v>
      </c>
      <c r="N64" s="16">
        <f>'[3]08'!O66</f>
        <v>30</v>
      </c>
      <c r="O64" s="17">
        <f t="shared" si="28"/>
        <v>525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175</v>
      </c>
      <c r="V64" s="16">
        <f t="shared" si="32"/>
        <v>30</v>
      </c>
      <c r="W64" s="17">
        <f t="shared" si="30"/>
        <v>525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175</v>
      </c>
      <c r="AQ64" s="8">
        <f t="shared" si="34"/>
        <v>30</v>
      </c>
      <c r="AR64" s="8">
        <f t="shared" si="18"/>
        <v>493</v>
      </c>
      <c r="AW64" s="199">
        <v>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0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32</v>
      </c>
      <c r="BP64" s="139">
        <f t="shared" si="25"/>
        <v>0</v>
      </c>
      <c r="BQ64" s="139">
        <f t="shared" si="26"/>
        <v>-32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960</v>
      </c>
      <c r="G65" s="16">
        <f>'[3]08'!G67</f>
        <v>30</v>
      </c>
      <c r="H65" s="17">
        <f t="shared" si="27"/>
        <v>1310</v>
      </c>
      <c r="I65" s="15">
        <f>'[3]08'!J67</f>
        <v>320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250</v>
      </c>
      <c r="N65" s="16">
        <f>'[3]08'!O67</f>
        <v>30</v>
      </c>
      <c r="O65" s="17">
        <f t="shared" si="28"/>
        <v>600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250</v>
      </c>
      <c r="V65" s="16">
        <f t="shared" si="32"/>
        <v>30</v>
      </c>
      <c r="W65" s="17">
        <f t="shared" si="30"/>
        <v>600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250</v>
      </c>
      <c r="AQ65" s="8">
        <f t="shared" si="34"/>
        <v>30</v>
      </c>
      <c r="AR65" s="8">
        <f t="shared" si="18"/>
        <v>568</v>
      </c>
      <c r="AW65" s="199">
        <v>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0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32</v>
      </c>
      <c r="BP65" s="139">
        <f t="shared" si="25"/>
        <v>0</v>
      </c>
      <c r="BQ65" s="139">
        <f t="shared" si="26"/>
        <v>-32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960</v>
      </c>
      <c r="G66" s="16">
        <f>'[3]08'!G68</f>
        <v>30</v>
      </c>
      <c r="H66" s="17">
        <f t="shared" si="27"/>
        <v>1310</v>
      </c>
      <c r="I66" s="15">
        <f>'[3]08'!J68</f>
        <v>320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300</v>
      </c>
      <c r="N66" s="16">
        <f>'[3]08'!O68</f>
        <v>30</v>
      </c>
      <c r="O66" s="17">
        <f t="shared" si="28"/>
        <v>650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300</v>
      </c>
      <c r="V66" s="16">
        <f t="shared" si="32"/>
        <v>30</v>
      </c>
      <c r="W66" s="17">
        <f t="shared" si="30"/>
        <v>650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300</v>
      </c>
      <c r="AQ66" s="8">
        <f t="shared" si="34"/>
        <v>30</v>
      </c>
      <c r="AR66" s="8">
        <f t="shared" si="18"/>
        <v>618</v>
      </c>
      <c r="AW66" s="199">
        <v>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0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32</v>
      </c>
      <c r="BP66" s="139">
        <f t="shared" si="25"/>
        <v>0</v>
      </c>
      <c r="BQ66" s="139">
        <f t="shared" si="26"/>
        <v>-32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960</v>
      </c>
      <c r="G67" s="16">
        <f>'[3]08'!G69</f>
        <v>30</v>
      </c>
      <c r="H67" s="17">
        <f t="shared" si="27"/>
        <v>1310</v>
      </c>
      <c r="I67" s="15">
        <f>'[3]08'!J69</f>
        <v>320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300</v>
      </c>
      <c r="N67" s="16">
        <f>'[3]08'!O69</f>
        <v>30</v>
      </c>
      <c r="O67" s="17">
        <f t="shared" si="28"/>
        <v>650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300</v>
      </c>
      <c r="V67" s="16">
        <f t="shared" si="32"/>
        <v>30</v>
      </c>
      <c r="W67" s="17">
        <f t="shared" si="30"/>
        <v>650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300</v>
      </c>
      <c r="AQ67" s="8">
        <f t="shared" si="34"/>
        <v>30</v>
      </c>
      <c r="AR67" s="8">
        <f t="shared" si="18"/>
        <v>586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960</v>
      </c>
      <c r="G68" s="16">
        <f>'[3]08'!G70</f>
        <v>30</v>
      </c>
      <c r="H68" s="17">
        <f t="shared" si="27"/>
        <v>1310</v>
      </c>
      <c r="I68" s="15">
        <f>'[3]08'!J70</f>
        <v>320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300</v>
      </c>
      <c r="N68" s="16">
        <f>'[3]08'!O70</f>
        <v>30</v>
      </c>
      <c r="O68" s="17">
        <f t="shared" si="28"/>
        <v>650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300</v>
      </c>
      <c r="V68" s="16">
        <f t="shared" si="32"/>
        <v>30</v>
      </c>
      <c r="W68" s="17">
        <f t="shared" si="30"/>
        <v>650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300</v>
      </c>
      <c r="AQ68" s="8">
        <f t="shared" si="34"/>
        <v>30</v>
      </c>
      <c r="AR68" s="8">
        <f t="shared" ref="AR68:AR98" si="50">SUM(AL68:AQ68)</f>
        <v>586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960</v>
      </c>
      <c r="G69" s="16">
        <f>'[3]08'!G71</f>
        <v>30</v>
      </c>
      <c r="H69" s="17">
        <f t="shared" ref="H69:H98" si="59">SUM(B69:G69)</f>
        <v>1310</v>
      </c>
      <c r="I69" s="15">
        <f>'[3]08'!J71</f>
        <v>320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300</v>
      </c>
      <c r="N69" s="16">
        <f>'[3]08'!O71</f>
        <v>30</v>
      </c>
      <c r="O69" s="17">
        <f t="shared" ref="O69:O98" si="60">SUM(I69:N69)</f>
        <v>650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300</v>
      </c>
      <c r="V69" s="16">
        <f t="shared" si="32"/>
        <v>30</v>
      </c>
      <c r="W69" s="17">
        <f t="shared" ref="W69:W98" si="61">SUM(Q69:V69)</f>
        <v>650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300</v>
      </c>
      <c r="AQ69" s="8">
        <f t="shared" si="34"/>
        <v>30</v>
      </c>
      <c r="AR69" s="8">
        <f t="shared" si="50"/>
        <v>586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960</v>
      </c>
      <c r="G70" s="16">
        <f>'[3]08'!G72</f>
        <v>30</v>
      </c>
      <c r="H70" s="17">
        <f t="shared" si="59"/>
        <v>1310</v>
      </c>
      <c r="I70" s="15">
        <f>'[3]08'!J72</f>
        <v>320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300</v>
      </c>
      <c r="N70" s="16">
        <f>'[3]08'!O72</f>
        <v>30</v>
      </c>
      <c r="O70" s="17">
        <f t="shared" si="60"/>
        <v>650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300</v>
      </c>
      <c r="V70" s="16">
        <f t="shared" si="32"/>
        <v>30</v>
      </c>
      <c r="W70" s="17">
        <f t="shared" si="61"/>
        <v>650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300</v>
      </c>
      <c r="AQ70" s="8">
        <f t="shared" si="34"/>
        <v>30</v>
      </c>
      <c r="AR70" s="8">
        <f t="shared" si="50"/>
        <v>586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960</v>
      </c>
      <c r="G71" s="16">
        <f>'[3]08'!G73</f>
        <v>30</v>
      </c>
      <c r="H71" s="17">
        <f t="shared" si="59"/>
        <v>1310</v>
      </c>
      <c r="I71" s="15">
        <f>'[3]08'!J73</f>
        <v>320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300</v>
      </c>
      <c r="N71" s="16">
        <f>'[3]08'!O73</f>
        <v>30</v>
      </c>
      <c r="O71" s="17">
        <f t="shared" si="60"/>
        <v>650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300</v>
      </c>
      <c r="V71" s="16">
        <f t="shared" si="32"/>
        <v>30</v>
      </c>
      <c r="W71" s="17">
        <f t="shared" si="61"/>
        <v>650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300</v>
      </c>
      <c r="AQ71" s="8">
        <f t="shared" si="34"/>
        <v>30</v>
      </c>
      <c r="AR71" s="8">
        <f t="shared" si="50"/>
        <v>586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960</v>
      </c>
      <c r="G72" s="16">
        <f>'[3]08'!G74</f>
        <v>30</v>
      </c>
      <c r="H72" s="17">
        <f t="shared" si="59"/>
        <v>1310</v>
      </c>
      <c r="I72" s="15">
        <f>'[3]08'!J74</f>
        <v>320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300</v>
      </c>
      <c r="N72" s="16">
        <f>'[3]08'!O74</f>
        <v>30</v>
      </c>
      <c r="O72" s="17">
        <f t="shared" si="60"/>
        <v>650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300</v>
      </c>
      <c r="V72" s="16">
        <f t="shared" si="32"/>
        <v>30</v>
      </c>
      <c r="W72" s="17">
        <f t="shared" si="61"/>
        <v>650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300</v>
      </c>
      <c r="AQ72" s="8">
        <f t="shared" si="34"/>
        <v>30</v>
      </c>
      <c r="AR72" s="8">
        <f t="shared" si="50"/>
        <v>586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960</v>
      </c>
      <c r="G73" s="16">
        <f>'[3]08'!G75</f>
        <v>30</v>
      </c>
      <c r="H73" s="17">
        <f t="shared" si="59"/>
        <v>1310</v>
      </c>
      <c r="I73" s="15">
        <f>'[3]08'!J75</f>
        <v>320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300</v>
      </c>
      <c r="N73" s="16">
        <f>'[3]08'!O75</f>
        <v>30</v>
      </c>
      <c r="O73" s="17">
        <f t="shared" si="60"/>
        <v>650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300</v>
      </c>
      <c r="V73" s="16">
        <f t="shared" si="32"/>
        <v>30</v>
      </c>
      <c r="W73" s="17">
        <f t="shared" si="61"/>
        <v>650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300</v>
      </c>
      <c r="AQ73" s="8">
        <f t="shared" si="34"/>
        <v>30</v>
      </c>
      <c r="AR73" s="8">
        <f t="shared" si="50"/>
        <v>586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960</v>
      </c>
      <c r="G74" s="16">
        <f>'[3]08'!G76</f>
        <v>30</v>
      </c>
      <c r="H74" s="17">
        <f t="shared" si="59"/>
        <v>1310</v>
      </c>
      <c r="I74" s="15">
        <f>'[3]08'!J76</f>
        <v>320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300</v>
      </c>
      <c r="N74" s="16">
        <f>'[3]08'!O76</f>
        <v>30</v>
      </c>
      <c r="O74" s="17">
        <f t="shared" si="60"/>
        <v>650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300</v>
      </c>
      <c r="V74" s="16">
        <f t="shared" si="32"/>
        <v>30</v>
      </c>
      <c r="W74" s="17">
        <f t="shared" si="61"/>
        <v>650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300</v>
      </c>
      <c r="AQ74" s="8">
        <f t="shared" si="34"/>
        <v>30</v>
      </c>
      <c r="AR74" s="8">
        <f t="shared" si="50"/>
        <v>586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980</v>
      </c>
      <c r="G75" s="16">
        <f>'[3]08'!G77</f>
        <v>30</v>
      </c>
      <c r="H75" s="17">
        <f t="shared" si="59"/>
        <v>1330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305</v>
      </c>
      <c r="N75" s="16">
        <f>'[3]08'!O77</f>
        <v>30</v>
      </c>
      <c r="O75" s="17">
        <f t="shared" si="60"/>
        <v>655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305</v>
      </c>
      <c r="V75" s="16">
        <f t="shared" si="32"/>
        <v>30</v>
      </c>
      <c r="W75" s="17">
        <f t="shared" si="61"/>
        <v>655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305</v>
      </c>
      <c r="AQ75" s="8">
        <f t="shared" si="34"/>
        <v>30</v>
      </c>
      <c r="AR75" s="8">
        <f t="shared" si="50"/>
        <v>591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980</v>
      </c>
      <c r="G76" s="16">
        <f>'[3]08'!G78</f>
        <v>30</v>
      </c>
      <c r="H76" s="17">
        <f t="shared" si="59"/>
        <v>1330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305</v>
      </c>
      <c r="N76" s="16">
        <f>'[3]08'!O78</f>
        <v>30</v>
      </c>
      <c r="O76" s="17">
        <f t="shared" si="60"/>
        <v>655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305</v>
      </c>
      <c r="V76" s="16">
        <f t="shared" si="32"/>
        <v>30</v>
      </c>
      <c r="W76" s="17">
        <f t="shared" si="61"/>
        <v>655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305</v>
      </c>
      <c r="AQ76" s="8">
        <f t="shared" si="34"/>
        <v>30</v>
      </c>
      <c r="AR76" s="8">
        <f t="shared" si="50"/>
        <v>591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980</v>
      </c>
      <c r="G77" s="16">
        <f>'[3]08'!G79</f>
        <v>30</v>
      </c>
      <c r="H77" s="17">
        <f t="shared" si="59"/>
        <v>1330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305</v>
      </c>
      <c r="N77" s="16">
        <f>'[3]08'!O79</f>
        <v>30</v>
      </c>
      <c r="O77" s="17">
        <f t="shared" si="60"/>
        <v>655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305</v>
      </c>
      <c r="V77" s="16">
        <f t="shared" si="32"/>
        <v>30</v>
      </c>
      <c r="W77" s="17">
        <f t="shared" si="61"/>
        <v>655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305</v>
      </c>
      <c r="AQ77" s="8">
        <f t="shared" si="34"/>
        <v>30</v>
      </c>
      <c r="AR77" s="8">
        <f t="shared" si="50"/>
        <v>591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980</v>
      </c>
      <c r="G78" s="16">
        <f>'[3]08'!G80</f>
        <v>30</v>
      </c>
      <c r="H78" s="17">
        <f t="shared" si="59"/>
        <v>1330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305</v>
      </c>
      <c r="N78" s="16">
        <f>'[3]08'!O80</f>
        <v>30</v>
      </c>
      <c r="O78" s="17">
        <f t="shared" si="60"/>
        <v>655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305</v>
      </c>
      <c r="V78" s="16">
        <f t="shared" si="32"/>
        <v>30</v>
      </c>
      <c r="W78" s="17">
        <f t="shared" si="61"/>
        <v>655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305</v>
      </c>
      <c r="AQ78" s="8">
        <f t="shared" si="34"/>
        <v>30</v>
      </c>
      <c r="AR78" s="8">
        <f t="shared" si="50"/>
        <v>591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950</v>
      </c>
      <c r="G79" s="16">
        <f>'[3]08'!G81</f>
        <v>30</v>
      </c>
      <c r="H79" s="17">
        <f t="shared" si="59"/>
        <v>1300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310</v>
      </c>
      <c r="N79" s="16">
        <f>'[3]08'!O81</f>
        <v>30</v>
      </c>
      <c r="O79" s="17">
        <f t="shared" si="60"/>
        <v>660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310</v>
      </c>
      <c r="V79" s="16">
        <f t="shared" si="32"/>
        <v>30</v>
      </c>
      <c r="W79" s="17">
        <f t="shared" si="61"/>
        <v>660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310</v>
      </c>
      <c r="AQ79" s="8">
        <f t="shared" si="34"/>
        <v>30</v>
      </c>
      <c r="AR79" s="8">
        <f t="shared" si="50"/>
        <v>596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950</v>
      </c>
      <c r="G80" s="16">
        <f>'[3]08'!G82</f>
        <v>30</v>
      </c>
      <c r="H80" s="17">
        <f t="shared" si="59"/>
        <v>1300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310</v>
      </c>
      <c r="N80" s="16">
        <f>'[3]08'!O82</f>
        <v>30</v>
      </c>
      <c r="O80" s="17">
        <f t="shared" si="60"/>
        <v>660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310</v>
      </c>
      <c r="V80" s="16">
        <f t="shared" si="32"/>
        <v>30</v>
      </c>
      <c r="W80" s="17">
        <f t="shared" si="61"/>
        <v>660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310</v>
      </c>
      <c r="AQ80" s="8">
        <f t="shared" si="34"/>
        <v>30</v>
      </c>
      <c r="AR80" s="8">
        <f t="shared" si="50"/>
        <v>596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950</v>
      </c>
      <c r="G81" s="16">
        <f>'[3]08'!G83</f>
        <v>30</v>
      </c>
      <c r="H81" s="17">
        <f t="shared" si="59"/>
        <v>1300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310</v>
      </c>
      <c r="N81" s="16">
        <f>'[3]08'!O83</f>
        <v>30</v>
      </c>
      <c r="O81" s="17">
        <f t="shared" si="60"/>
        <v>660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310</v>
      </c>
      <c r="V81" s="16">
        <f t="shared" si="32"/>
        <v>30</v>
      </c>
      <c r="W81" s="17">
        <f t="shared" si="61"/>
        <v>660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310</v>
      </c>
      <c r="AQ81" s="8">
        <f t="shared" si="34"/>
        <v>30</v>
      </c>
      <c r="AR81" s="8">
        <f t="shared" si="50"/>
        <v>596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950</v>
      </c>
      <c r="G82" s="16">
        <f>'[3]08'!G84</f>
        <v>30</v>
      </c>
      <c r="H82" s="17">
        <f t="shared" si="59"/>
        <v>1300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310</v>
      </c>
      <c r="N82" s="16">
        <f>'[3]08'!O84</f>
        <v>30</v>
      </c>
      <c r="O82" s="17">
        <f t="shared" si="60"/>
        <v>660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310</v>
      </c>
      <c r="V82" s="16">
        <f t="shared" si="32"/>
        <v>30</v>
      </c>
      <c r="W82" s="17">
        <f t="shared" si="61"/>
        <v>660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310</v>
      </c>
      <c r="AQ82" s="8">
        <f t="shared" si="34"/>
        <v>30</v>
      </c>
      <c r="AR82" s="8">
        <f t="shared" si="50"/>
        <v>596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950</v>
      </c>
      <c r="G83" s="16">
        <f>'[3]08'!G85</f>
        <v>30</v>
      </c>
      <c r="H83" s="17">
        <f t="shared" si="59"/>
        <v>1300</v>
      </c>
      <c r="I83" s="15">
        <f>'[3]08'!J85</f>
        <v>320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310</v>
      </c>
      <c r="N83" s="16">
        <f>'[3]08'!O85</f>
        <v>30</v>
      </c>
      <c r="O83" s="17">
        <f t="shared" si="60"/>
        <v>660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310</v>
      </c>
      <c r="V83" s="16">
        <f t="shared" si="32"/>
        <v>30</v>
      </c>
      <c r="W83" s="17">
        <f t="shared" si="61"/>
        <v>660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310</v>
      </c>
      <c r="AQ83" s="8">
        <f t="shared" si="34"/>
        <v>30</v>
      </c>
      <c r="AR83" s="8">
        <f t="shared" si="50"/>
        <v>596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950</v>
      </c>
      <c r="G84" s="16">
        <f>'[3]08'!G86</f>
        <v>30</v>
      </c>
      <c r="H84" s="17">
        <f t="shared" si="59"/>
        <v>1300</v>
      </c>
      <c r="I84" s="15">
        <f>'[3]08'!J86</f>
        <v>320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310</v>
      </c>
      <c r="N84" s="16">
        <f>'[3]08'!O86</f>
        <v>30</v>
      </c>
      <c r="O84" s="17">
        <f t="shared" si="60"/>
        <v>660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310</v>
      </c>
      <c r="V84" s="16">
        <f t="shared" si="32"/>
        <v>30</v>
      </c>
      <c r="W84" s="17">
        <f t="shared" si="61"/>
        <v>660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310</v>
      </c>
      <c r="AQ84" s="8">
        <f t="shared" si="34"/>
        <v>30</v>
      </c>
      <c r="AR84" s="8">
        <f t="shared" si="50"/>
        <v>596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950</v>
      </c>
      <c r="G85" s="16">
        <f>'[3]08'!G87</f>
        <v>30</v>
      </c>
      <c r="H85" s="17">
        <f t="shared" si="59"/>
        <v>1300</v>
      </c>
      <c r="I85" s="15">
        <f>'[3]08'!J87</f>
        <v>320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310</v>
      </c>
      <c r="N85" s="16">
        <f>'[3]08'!O87</f>
        <v>30</v>
      </c>
      <c r="O85" s="17">
        <f t="shared" si="60"/>
        <v>660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30</v>
      </c>
      <c r="W85" s="17">
        <f t="shared" si="61"/>
        <v>660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30</v>
      </c>
      <c r="AR85" s="8">
        <f t="shared" si="50"/>
        <v>596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950</v>
      </c>
      <c r="G86" s="16">
        <f>'[3]08'!G88</f>
        <v>30</v>
      </c>
      <c r="H86" s="17">
        <f t="shared" si="59"/>
        <v>1300</v>
      </c>
      <c r="I86" s="15">
        <f>'[3]08'!J88</f>
        <v>320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310</v>
      </c>
      <c r="N86" s="16">
        <f>'[3]08'!O88</f>
        <v>30</v>
      </c>
      <c r="O86" s="17">
        <f t="shared" si="60"/>
        <v>660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30</v>
      </c>
      <c r="W86" s="17">
        <f t="shared" si="61"/>
        <v>660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30</v>
      </c>
      <c r="AR86" s="8">
        <f t="shared" si="50"/>
        <v>596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950</v>
      </c>
      <c r="G87" s="16">
        <f>'[3]08'!G89</f>
        <v>30</v>
      </c>
      <c r="H87" s="17">
        <f t="shared" si="59"/>
        <v>1300</v>
      </c>
      <c r="I87" s="15">
        <f>'[3]08'!J89</f>
        <v>320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315</v>
      </c>
      <c r="N87" s="16">
        <f>'[3]08'!O89</f>
        <v>30</v>
      </c>
      <c r="O87" s="17">
        <f t="shared" si="60"/>
        <v>665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315</v>
      </c>
      <c r="V87" s="16">
        <f t="shared" si="32"/>
        <v>30</v>
      </c>
      <c r="W87" s="17">
        <f t="shared" si="61"/>
        <v>665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315</v>
      </c>
      <c r="AQ87" s="8">
        <f t="shared" si="34"/>
        <v>30</v>
      </c>
      <c r="AR87" s="8">
        <f t="shared" si="50"/>
        <v>601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950</v>
      </c>
      <c r="G88" s="16">
        <f>'[3]08'!G90</f>
        <v>30</v>
      </c>
      <c r="H88" s="17">
        <f t="shared" si="59"/>
        <v>1300</v>
      </c>
      <c r="I88" s="15">
        <f>'[3]08'!J90</f>
        <v>320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315</v>
      </c>
      <c r="N88" s="16">
        <f>'[3]08'!O90</f>
        <v>30</v>
      </c>
      <c r="O88" s="17">
        <f t="shared" si="60"/>
        <v>665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315</v>
      </c>
      <c r="V88" s="16">
        <f t="shared" si="32"/>
        <v>30</v>
      </c>
      <c r="W88" s="17">
        <f t="shared" si="61"/>
        <v>665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315</v>
      </c>
      <c r="AQ88" s="8">
        <f t="shared" si="34"/>
        <v>30</v>
      </c>
      <c r="AR88" s="8">
        <f t="shared" si="50"/>
        <v>601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950</v>
      </c>
      <c r="G89" s="16">
        <f>'[3]08'!G91</f>
        <v>30</v>
      </c>
      <c r="H89" s="17">
        <f t="shared" si="59"/>
        <v>1300</v>
      </c>
      <c r="I89" s="15">
        <f>'[3]08'!J91</f>
        <v>320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315</v>
      </c>
      <c r="N89" s="16">
        <f>'[3]08'!O91</f>
        <v>30</v>
      </c>
      <c r="O89" s="17">
        <f t="shared" si="60"/>
        <v>665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315</v>
      </c>
      <c r="V89" s="16">
        <f t="shared" si="32"/>
        <v>30</v>
      </c>
      <c r="W89" s="17">
        <f t="shared" si="61"/>
        <v>665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315</v>
      </c>
      <c r="AQ89" s="8">
        <f t="shared" si="34"/>
        <v>30</v>
      </c>
      <c r="AR89" s="8">
        <f t="shared" si="50"/>
        <v>601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950</v>
      </c>
      <c r="G90" s="16">
        <f>'[3]08'!G92</f>
        <v>30</v>
      </c>
      <c r="H90" s="17">
        <f t="shared" si="59"/>
        <v>1300</v>
      </c>
      <c r="I90" s="15">
        <f>'[3]08'!J92</f>
        <v>320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315</v>
      </c>
      <c r="N90" s="16">
        <f>'[3]08'!O92</f>
        <v>30</v>
      </c>
      <c r="O90" s="17">
        <f t="shared" si="60"/>
        <v>665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315</v>
      </c>
      <c r="V90" s="16">
        <f t="shared" si="32"/>
        <v>30</v>
      </c>
      <c r="W90" s="17">
        <f t="shared" si="61"/>
        <v>665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315</v>
      </c>
      <c r="AQ90" s="8">
        <f t="shared" si="34"/>
        <v>30</v>
      </c>
      <c r="AR90" s="8">
        <f t="shared" si="50"/>
        <v>601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950</v>
      </c>
      <c r="G91" s="16">
        <f>'[3]08'!G93</f>
        <v>30</v>
      </c>
      <c r="H91" s="17">
        <f t="shared" si="59"/>
        <v>1300</v>
      </c>
      <c r="I91" s="15">
        <f>'[3]08'!J93</f>
        <v>320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320</v>
      </c>
      <c r="N91" s="16">
        <f>'[3]08'!O93</f>
        <v>30</v>
      </c>
      <c r="O91" s="17">
        <f t="shared" si="60"/>
        <v>670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320</v>
      </c>
      <c r="V91" s="16">
        <f t="shared" si="32"/>
        <v>30</v>
      </c>
      <c r="W91" s="17">
        <f t="shared" si="61"/>
        <v>670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320</v>
      </c>
      <c r="AQ91" s="8">
        <f t="shared" si="34"/>
        <v>30</v>
      </c>
      <c r="AR91" s="8">
        <f t="shared" si="50"/>
        <v>606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980</v>
      </c>
      <c r="G92" s="16">
        <f>'[3]08'!G94</f>
        <v>0</v>
      </c>
      <c r="H92" s="17">
        <f t="shared" si="59"/>
        <v>1300</v>
      </c>
      <c r="I92" s="15">
        <f>'[3]08'!J94</f>
        <v>320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370</v>
      </c>
      <c r="N92" s="16">
        <f>'[3]08'!O94</f>
        <v>0</v>
      </c>
      <c r="O92" s="17">
        <f t="shared" si="60"/>
        <v>690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370</v>
      </c>
      <c r="V92" s="16">
        <f t="shared" si="32"/>
        <v>0</v>
      </c>
      <c r="W92" s="17">
        <f t="shared" si="61"/>
        <v>690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370</v>
      </c>
      <c r="AQ92" s="8">
        <f t="shared" si="34"/>
        <v>0</v>
      </c>
      <c r="AR92" s="8">
        <f t="shared" si="50"/>
        <v>626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980</v>
      </c>
      <c r="G93" s="16">
        <f>'[3]08'!G95</f>
        <v>0</v>
      </c>
      <c r="H93" s="17">
        <f t="shared" si="59"/>
        <v>1300</v>
      </c>
      <c r="I93" s="15">
        <f>'[3]08'!J95</f>
        <v>320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370</v>
      </c>
      <c r="N93" s="16">
        <f>'[3]08'!O95</f>
        <v>0</v>
      </c>
      <c r="O93" s="17">
        <f t="shared" si="60"/>
        <v>690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370</v>
      </c>
      <c r="V93" s="16">
        <f t="shared" si="32"/>
        <v>0</v>
      </c>
      <c r="W93" s="17">
        <f t="shared" si="61"/>
        <v>690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370</v>
      </c>
      <c r="AQ93" s="8">
        <f t="shared" si="34"/>
        <v>0</v>
      </c>
      <c r="AR93" s="8">
        <f t="shared" si="50"/>
        <v>626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980</v>
      </c>
      <c r="G94" s="16">
        <f>'[3]08'!G96</f>
        <v>0</v>
      </c>
      <c r="H94" s="17">
        <f t="shared" si="59"/>
        <v>1300</v>
      </c>
      <c r="I94" s="15">
        <f>'[3]08'!J96</f>
        <v>320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370</v>
      </c>
      <c r="N94" s="16">
        <f>'[3]08'!O96</f>
        <v>0</v>
      </c>
      <c r="O94" s="17">
        <f t="shared" si="60"/>
        <v>690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370</v>
      </c>
      <c r="V94" s="16">
        <f t="shared" si="32"/>
        <v>0</v>
      </c>
      <c r="W94" s="17">
        <f t="shared" si="61"/>
        <v>690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370</v>
      </c>
      <c r="AQ94" s="8">
        <f t="shared" si="34"/>
        <v>0</v>
      </c>
      <c r="AR94" s="8">
        <f t="shared" si="50"/>
        <v>626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980</v>
      </c>
      <c r="G95" s="16">
        <f>'[3]08'!G97</f>
        <v>0</v>
      </c>
      <c r="H95" s="17">
        <f t="shared" si="59"/>
        <v>1300</v>
      </c>
      <c r="I95" s="15">
        <f>'[3]08'!J97</f>
        <v>320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421.32</v>
      </c>
      <c r="N95" s="16">
        <f>'[3]08'!O97</f>
        <v>0</v>
      </c>
      <c r="O95" s="17">
        <f t="shared" si="60"/>
        <v>741.31999999999994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421.32</v>
      </c>
      <c r="V95" s="16">
        <f t="shared" si="32"/>
        <v>0</v>
      </c>
      <c r="W95" s="17">
        <f t="shared" si="61"/>
        <v>741.31999999999994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421.32</v>
      </c>
      <c r="AQ95" s="8">
        <f t="shared" si="34"/>
        <v>0</v>
      </c>
      <c r="AR95" s="8">
        <f t="shared" si="50"/>
        <v>677.31999999999994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980</v>
      </c>
      <c r="G96" s="16">
        <f>'[3]08'!G98</f>
        <v>0</v>
      </c>
      <c r="H96" s="17">
        <f t="shared" si="59"/>
        <v>1300</v>
      </c>
      <c r="I96" s="15">
        <f>'[3]08'!J98</f>
        <v>320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421.32</v>
      </c>
      <c r="N96" s="16">
        <f>'[3]08'!O98</f>
        <v>0</v>
      </c>
      <c r="O96" s="17">
        <f t="shared" si="60"/>
        <v>741.31999999999994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421.32</v>
      </c>
      <c r="V96" s="16">
        <f t="shared" si="32"/>
        <v>0</v>
      </c>
      <c r="W96" s="17">
        <f t="shared" si="61"/>
        <v>741.31999999999994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421.32</v>
      </c>
      <c r="AQ96" s="8">
        <f t="shared" si="34"/>
        <v>0</v>
      </c>
      <c r="AR96" s="8">
        <f t="shared" si="50"/>
        <v>677.31999999999994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980</v>
      </c>
      <c r="G97" s="16">
        <f>'[3]08'!G99</f>
        <v>0</v>
      </c>
      <c r="H97" s="17">
        <f t="shared" si="59"/>
        <v>1300</v>
      </c>
      <c r="I97" s="15">
        <f>'[3]08'!J99</f>
        <v>320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421.32</v>
      </c>
      <c r="N97" s="16">
        <f>'[3]08'!O99</f>
        <v>0</v>
      </c>
      <c r="O97" s="17">
        <f t="shared" si="60"/>
        <v>741.31999999999994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421.32</v>
      </c>
      <c r="V97" s="16">
        <f t="shared" si="32"/>
        <v>0</v>
      </c>
      <c r="W97" s="17">
        <f t="shared" si="61"/>
        <v>741.31999999999994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421.32</v>
      </c>
      <c r="AQ97" s="8">
        <f t="shared" si="34"/>
        <v>0</v>
      </c>
      <c r="AR97" s="8">
        <f t="shared" si="50"/>
        <v>677.31999999999994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980</v>
      </c>
      <c r="G98" s="16">
        <f>'[3]08'!G100</f>
        <v>0</v>
      </c>
      <c r="H98" s="17">
        <f t="shared" si="59"/>
        <v>1300</v>
      </c>
      <c r="I98" s="15">
        <f>'[3]08'!J100</f>
        <v>320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481.32</v>
      </c>
      <c r="N98" s="16">
        <f>'[3]08'!O100</f>
        <v>0</v>
      </c>
      <c r="O98" s="17">
        <f t="shared" si="60"/>
        <v>801.31999999999994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481.32</v>
      </c>
      <c r="V98" s="16">
        <f t="shared" si="32"/>
        <v>0</v>
      </c>
      <c r="W98" s="17">
        <f t="shared" si="61"/>
        <v>801.31999999999994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481.32</v>
      </c>
      <c r="AQ98" s="8">
        <f t="shared" si="34"/>
        <v>0</v>
      </c>
      <c r="AR98" s="8">
        <f t="shared" si="50"/>
        <v>737.31999999999994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23.262499999999999</v>
      </c>
      <c r="G99" s="15">
        <f t="shared" si="62"/>
        <v>0.26250000000000001</v>
      </c>
      <c r="H99" s="15">
        <f t="shared" si="62"/>
        <v>31.204999999999998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6.3658199999999994</v>
      </c>
      <c r="N99" s="15">
        <f t="shared" si="62"/>
        <v>0.26250000000000001</v>
      </c>
      <c r="O99" s="15">
        <f t="shared" si="62"/>
        <v>14.30832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6.3658199999999994</v>
      </c>
      <c r="V99" s="15">
        <f t="shared" si="62"/>
        <v>0.26250000000000001</v>
      </c>
      <c r="W99" s="15">
        <f t="shared" si="62"/>
        <v>14.30832</v>
      </c>
      <c r="X99" s="15">
        <f t="shared" si="62"/>
        <v>0.64589000000000008</v>
      </c>
      <c r="Y99" s="15">
        <f t="shared" si="62"/>
        <v>1.5E-3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2.2599999999999999E-3</v>
      </c>
      <c r="AD99" s="15">
        <f t="shared" si="62"/>
        <v>0.64965000000000006</v>
      </c>
      <c r="AE99" s="15">
        <f t="shared" si="62"/>
        <v>0.76800000000000002</v>
      </c>
      <c r="AF99" s="15">
        <f t="shared" si="62"/>
        <v>1.5E-3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2.2599999999999999E-3</v>
      </c>
      <c r="AK99" s="15">
        <f t="shared" si="62"/>
        <v>0.77176</v>
      </c>
      <c r="AL99" s="15">
        <f t="shared" si="62"/>
        <v>6.2661100000000003</v>
      </c>
      <c r="AM99" s="15">
        <f t="shared" si="62"/>
        <v>-3.0000000000000001E-3</v>
      </c>
      <c r="AN99" s="15">
        <f t="shared" si="62"/>
        <v>0</v>
      </c>
      <c r="AO99" s="15">
        <f t="shared" si="62"/>
        <v>0</v>
      </c>
      <c r="AP99" s="15">
        <f t="shared" si="62"/>
        <v>6.3658199999999994</v>
      </c>
      <c r="AQ99" s="15">
        <f t="shared" si="62"/>
        <v>0.25798000000000004</v>
      </c>
      <c r="AR99" s="15">
        <f t="shared" si="62"/>
        <v>12.88691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0.64589000000000008</v>
      </c>
      <c r="AX99" s="15">
        <f t="shared" si="62"/>
        <v>1.5E-3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2.2599999999999999E-3</v>
      </c>
      <c r="BC99" s="15">
        <f t="shared" si="62"/>
        <v>0.64965000000000006</v>
      </c>
      <c r="BD99" s="15">
        <f t="shared" si="62"/>
        <v>0.76800000000000002</v>
      </c>
      <c r="BE99" s="15">
        <f t="shared" si="62"/>
        <v>1.5E-3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2.2599999999999999E-3</v>
      </c>
      <c r="BJ99" s="15">
        <f t="shared" ref="BJ99:BQ99" si="63">SUM(BJ3:BJ98)/4000</f>
        <v>0.77176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0.64965000000000006</v>
      </c>
      <c r="BO99" s="15">
        <f t="shared" si="63"/>
        <v>0.77176</v>
      </c>
      <c r="BP99" s="15">
        <f t="shared" si="63"/>
        <v>-0.64965000000000006</v>
      </c>
      <c r="BQ99" s="15">
        <f t="shared" si="63"/>
        <v>-0.77176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157</v>
      </c>
      <c r="E3">
        <f>PPCL!N3</f>
        <v>0</v>
      </c>
      <c r="F3">
        <f>B3+C3</f>
        <v>265</v>
      </c>
      <c r="G3">
        <f>D3+E3</f>
        <v>157</v>
      </c>
      <c r="H3" s="112"/>
      <c r="I3">
        <f>BRPL_EOD!AE3+BRPL_EOD!AF3</f>
        <v>42.62</v>
      </c>
      <c r="J3">
        <f>BYPL_EOD!AE3+BYPL_EOD!AF3</f>
        <v>30</v>
      </c>
      <c r="K3">
        <f>MES_EOD!AE3+MES_EOD!AF3</f>
        <v>9.1300000000000008</v>
      </c>
      <c r="L3">
        <f>NDMC_EOD!AE3+NDMC_EOD!AF3</f>
        <v>45.25</v>
      </c>
      <c r="M3">
        <f>TPDDL_EOD!AE3+TPDDL_EOD!AF3</f>
        <v>30</v>
      </c>
      <c r="N3">
        <f t="shared" ref="N3:N66" si="0">SUM(I3:M3)</f>
        <v>157</v>
      </c>
      <c r="O3" s="112">
        <f t="shared" ref="O3:O66" si="1">G3-N3</f>
        <v>0</v>
      </c>
      <c r="P3">
        <v>42.62</v>
      </c>
      <c r="Q3">
        <v>30</v>
      </c>
      <c r="R3">
        <v>9.1300000000000008</v>
      </c>
      <c r="S3">
        <v>45.25</v>
      </c>
      <c r="T3">
        <v>30</v>
      </c>
      <c r="U3" s="114">
        <f t="shared" ref="U3:U66" si="2">SUM(P3:T3)</f>
        <v>157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157</v>
      </c>
      <c r="E4">
        <f>PPCL!N4</f>
        <v>0</v>
      </c>
      <c r="F4">
        <f t="shared" ref="F4:F67" si="4">B4+C4</f>
        <v>265</v>
      </c>
      <c r="G4">
        <f t="shared" ref="G4:G67" si="5">D4+E4</f>
        <v>157</v>
      </c>
      <c r="H4" s="112"/>
      <c r="I4">
        <f>BRPL_EOD!AE4+BRPL_EOD!AF4</f>
        <v>42.62</v>
      </c>
      <c r="J4">
        <f>BYPL_EOD!AE4+BYPL_EOD!AF4</f>
        <v>30</v>
      </c>
      <c r="K4">
        <f>MES_EOD!AE4+MES_EOD!AF4</f>
        <v>9.1300000000000008</v>
      </c>
      <c r="L4">
        <f>NDMC_EOD!AE4+NDMC_EOD!AF4</f>
        <v>45.25</v>
      </c>
      <c r="M4">
        <f>TPDDL_EOD!AE4+TPDDL_EOD!AF4</f>
        <v>30</v>
      </c>
      <c r="N4">
        <f t="shared" si="0"/>
        <v>157</v>
      </c>
      <c r="O4" s="112">
        <f t="shared" si="1"/>
        <v>0</v>
      </c>
      <c r="P4">
        <v>42.62</v>
      </c>
      <c r="Q4">
        <v>30</v>
      </c>
      <c r="R4">
        <v>9.1300000000000008</v>
      </c>
      <c r="S4">
        <v>45.25</v>
      </c>
      <c r="T4">
        <v>30</v>
      </c>
      <c r="U4" s="114">
        <f t="shared" si="2"/>
        <v>157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157</v>
      </c>
      <c r="E5">
        <f>PPCL!N5</f>
        <v>0</v>
      </c>
      <c r="F5">
        <f t="shared" si="4"/>
        <v>265</v>
      </c>
      <c r="G5">
        <f t="shared" si="5"/>
        <v>157</v>
      </c>
      <c r="H5" s="112"/>
      <c r="I5">
        <f>BRPL_EOD!AE5+BRPL_EOD!AF5</f>
        <v>42.62</v>
      </c>
      <c r="J5">
        <f>BYPL_EOD!AE5+BYPL_EOD!AF5</f>
        <v>30</v>
      </c>
      <c r="K5">
        <f>MES_EOD!AE5+MES_EOD!AF5</f>
        <v>9.1300000000000008</v>
      </c>
      <c r="L5">
        <f>NDMC_EOD!AE5+NDMC_EOD!AF5</f>
        <v>45.25</v>
      </c>
      <c r="M5">
        <f>TPDDL_EOD!AE5+TPDDL_EOD!AF5</f>
        <v>30</v>
      </c>
      <c r="N5">
        <f t="shared" si="0"/>
        <v>157</v>
      </c>
      <c r="O5" s="112">
        <f t="shared" si="1"/>
        <v>0</v>
      </c>
      <c r="P5">
        <v>42.62</v>
      </c>
      <c r="Q5">
        <v>30</v>
      </c>
      <c r="R5">
        <v>9.1300000000000008</v>
      </c>
      <c r="S5">
        <v>45.25</v>
      </c>
      <c r="T5">
        <v>30</v>
      </c>
      <c r="U5" s="114">
        <f t="shared" si="2"/>
        <v>157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265</v>
      </c>
      <c r="G6">
        <f t="shared" si="5"/>
        <v>155</v>
      </c>
      <c r="H6" s="112"/>
      <c r="I6">
        <f>BRPL_EOD!AE6+BRPL_EOD!AF6</f>
        <v>41.75</v>
      </c>
      <c r="J6">
        <f>BYPL_EOD!AE6+BYPL_EOD!AF6</f>
        <v>30</v>
      </c>
      <c r="K6">
        <f>MES_EOD!AE6+MES_EOD!AF6</f>
        <v>8.94</v>
      </c>
      <c r="L6">
        <f>NDMC_EOD!AE6+NDMC_EOD!AF6</f>
        <v>44.31</v>
      </c>
      <c r="M6">
        <f>TPDDL_EOD!AE6+TPDDL_EOD!AF6</f>
        <v>30</v>
      </c>
      <c r="N6">
        <f t="shared" si="0"/>
        <v>155</v>
      </c>
      <c r="O6" s="112">
        <f t="shared" si="1"/>
        <v>0</v>
      </c>
      <c r="P6">
        <v>41.75</v>
      </c>
      <c r="Q6">
        <v>30</v>
      </c>
      <c r="R6">
        <v>8.94</v>
      </c>
      <c r="S6">
        <v>44.31</v>
      </c>
      <c r="T6">
        <v>30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265</v>
      </c>
      <c r="G7">
        <f t="shared" si="5"/>
        <v>155</v>
      </c>
      <c r="H7" s="112"/>
      <c r="I7">
        <f>BRPL_EOD!AE7+BRPL_EOD!AF7</f>
        <v>41.75</v>
      </c>
      <c r="J7">
        <f>BYPL_EOD!AE7+BYPL_EOD!AF7</f>
        <v>30</v>
      </c>
      <c r="K7">
        <f>MES_EOD!AE7+MES_EOD!AF7</f>
        <v>8.94</v>
      </c>
      <c r="L7">
        <f>NDMC_EOD!AE7+NDMC_EOD!AF7</f>
        <v>44.31</v>
      </c>
      <c r="M7">
        <f>TPDDL_EOD!AE7+TPDDL_EOD!AF7</f>
        <v>30</v>
      </c>
      <c r="N7">
        <f t="shared" si="0"/>
        <v>155</v>
      </c>
      <c r="O7" s="112">
        <f t="shared" si="1"/>
        <v>0</v>
      </c>
      <c r="P7">
        <v>41.75</v>
      </c>
      <c r="Q7">
        <v>30</v>
      </c>
      <c r="R7">
        <v>8.94</v>
      </c>
      <c r="S7">
        <v>44.31</v>
      </c>
      <c r="T7">
        <v>30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265</v>
      </c>
      <c r="G8">
        <f t="shared" si="5"/>
        <v>155</v>
      </c>
      <c r="H8" s="112"/>
      <c r="I8">
        <f>BRPL_EOD!AE8+BRPL_EOD!AF8</f>
        <v>41.75</v>
      </c>
      <c r="J8">
        <f>BYPL_EOD!AE8+BYPL_EOD!AF8</f>
        <v>30</v>
      </c>
      <c r="K8">
        <f>MES_EOD!AE8+MES_EOD!AF8</f>
        <v>8.94</v>
      </c>
      <c r="L8">
        <f>NDMC_EOD!AE8+NDMC_EOD!AF8</f>
        <v>44.31</v>
      </c>
      <c r="M8">
        <f>TPDDL_EOD!AE8+TPDDL_EOD!AF8</f>
        <v>30</v>
      </c>
      <c r="N8">
        <f t="shared" si="0"/>
        <v>155</v>
      </c>
      <c r="O8" s="112">
        <f t="shared" si="1"/>
        <v>0</v>
      </c>
      <c r="P8">
        <v>41.75</v>
      </c>
      <c r="Q8">
        <v>30</v>
      </c>
      <c r="R8">
        <v>8.94</v>
      </c>
      <c r="S8">
        <v>44.31</v>
      </c>
      <c r="T8">
        <v>30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265</v>
      </c>
      <c r="G9">
        <f t="shared" si="5"/>
        <v>155</v>
      </c>
      <c r="H9" s="112"/>
      <c r="I9">
        <f>BRPL_EOD!AE9+BRPL_EOD!AF9</f>
        <v>41.75</v>
      </c>
      <c r="J9">
        <f>BYPL_EOD!AE9+BYPL_EOD!AF9</f>
        <v>30</v>
      </c>
      <c r="K9">
        <f>MES_EOD!AE9+MES_EOD!AF9</f>
        <v>8.94</v>
      </c>
      <c r="L9">
        <f>NDMC_EOD!AE9+NDMC_EOD!AF9</f>
        <v>44.31</v>
      </c>
      <c r="M9">
        <f>TPDDL_EOD!AE9+TPDDL_EOD!AF9</f>
        <v>30</v>
      </c>
      <c r="N9">
        <f t="shared" si="0"/>
        <v>155</v>
      </c>
      <c r="O9" s="112">
        <f t="shared" si="1"/>
        <v>0</v>
      </c>
      <c r="P9">
        <v>41.75</v>
      </c>
      <c r="Q9">
        <v>30</v>
      </c>
      <c r="R9">
        <v>8.94</v>
      </c>
      <c r="S9">
        <v>44.31</v>
      </c>
      <c r="T9">
        <v>30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265</v>
      </c>
      <c r="G10">
        <f t="shared" si="5"/>
        <v>155</v>
      </c>
      <c r="H10" s="112"/>
      <c r="I10">
        <f>BRPL_EOD!AE10+BRPL_EOD!AF10</f>
        <v>41.75</v>
      </c>
      <c r="J10">
        <f>BYPL_EOD!AE10+BYPL_EOD!AF10</f>
        <v>30</v>
      </c>
      <c r="K10">
        <f>MES_EOD!AE10+MES_EOD!AF10</f>
        <v>8.94</v>
      </c>
      <c r="L10">
        <f>NDMC_EOD!AE10+NDMC_EOD!AF10</f>
        <v>44.31</v>
      </c>
      <c r="M10">
        <f>TPDDL_EOD!AE10+TPDDL_EOD!AF10</f>
        <v>30</v>
      </c>
      <c r="N10">
        <f t="shared" si="0"/>
        <v>155</v>
      </c>
      <c r="O10" s="112">
        <f t="shared" si="1"/>
        <v>0</v>
      </c>
      <c r="P10">
        <v>41.75</v>
      </c>
      <c r="Q10">
        <v>30</v>
      </c>
      <c r="R10">
        <v>8.94</v>
      </c>
      <c r="S10">
        <v>44.31</v>
      </c>
      <c r="T10">
        <v>30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265</v>
      </c>
      <c r="G11">
        <f t="shared" si="5"/>
        <v>155</v>
      </c>
      <c r="H11" s="112"/>
      <c r="I11">
        <f>BRPL_EOD!AE11+BRPL_EOD!AF11</f>
        <v>41.75</v>
      </c>
      <c r="J11">
        <f>BYPL_EOD!AE11+BYPL_EOD!AF11</f>
        <v>30</v>
      </c>
      <c r="K11">
        <f>MES_EOD!AE11+MES_EOD!AF11</f>
        <v>8.94</v>
      </c>
      <c r="L11">
        <f>NDMC_EOD!AE11+NDMC_EOD!AF11</f>
        <v>44.31</v>
      </c>
      <c r="M11">
        <f>TPDDL_EOD!AE11+TPDDL_EOD!AF11</f>
        <v>30</v>
      </c>
      <c r="N11">
        <f t="shared" si="0"/>
        <v>155</v>
      </c>
      <c r="O11" s="112">
        <f t="shared" si="1"/>
        <v>0</v>
      </c>
      <c r="P11">
        <v>41.75</v>
      </c>
      <c r="Q11">
        <v>30</v>
      </c>
      <c r="R11">
        <v>8.94</v>
      </c>
      <c r="S11">
        <v>44.31</v>
      </c>
      <c r="T11">
        <v>30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265</v>
      </c>
      <c r="G12">
        <f t="shared" si="5"/>
        <v>155</v>
      </c>
      <c r="H12" s="112"/>
      <c r="I12">
        <f>BRPL_EOD!AE12+BRPL_EOD!AF12</f>
        <v>41.75</v>
      </c>
      <c r="J12">
        <f>BYPL_EOD!AE12+BYPL_EOD!AF12</f>
        <v>30</v>
      </c>
      <c r="K12">
        <f>MES_EOD!AE12+MES_EOD!AF12</f>
        <v>8.94</v>
      </c>
      <c r="L12">
        <f>NDMC_EOD!AE12+NDMC_EOD!AF12</f>
        <v>44.31</v>
      </c>
      <c r="M12">
        <f>TPDDL_EOD!AE12+TPDDL_EOD!AF12</f>
        <v>30</v>
      </c>
      <c r="N12">
        <f t="shared" si="0"/>
        <v>155</v>
      </c>
      <c r="O12" s="112">
        <f t="shared" si="1"/>
        <v>0</v>
      </c>
      <c r="P12">
        <v>41.75</v>
      </c>
      <c r="Q12">
        <v>30</v>
      </c>
      <c r="R12">
        <v>8.94</v>
      </c>
      <c r="S12">
        <v>44.31</v>
      </c>
      <c r="T12">
        <v>30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265</v>
      </c>
      <c r="G13">
        <f t="shared" si="5"/>
        <v>155</v>
      </c>
      <c r="H13" s="112"/>
      <c r="I13">
        <f>BRPL_EOD!AE13+BRPL_EOD!AF13</f>
        <v>41.75</v>
      </c>
      <c r="J13">
        <f>BYPL_EOD!AE13+BYPL_EOD!AF13</f>
        <v>30</v>
      </c>
      <c r="K13">
        <f>MES_EOD!AE13+MES_EOD!AF13</f>
        <v>8.94</v>
      </c>
      <c r="L13">
        <f>NDMC_EOD!AE13+NDMC_EOD!AF13</f>
        <v>44.31</v>
      </c>
      <c r="M13">
        <f>TPDDL_EOD!AE13+TPDDL_EOD!AF13</f>
        <v>30</v>
      </c>
      <c r="N13">
        <f t="shared" si="0"/>
        <v>155</v>
      </c>
      <c r="O13" s="112">
        <f t="shared" si="1"/>
        <v>0</v>
      </c>
      <c r="P13">
        <v>41.75</v>
      </c>
      <c r="Q13">
        <v>30</v>
      </c>
      <c r="R13">
        <v>8.94</v>
      </c>
      <c r="S13">
        <v>44.31</v>
      </c>
      <c r="T13">
        <v>30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265</v>
      </c>
      <c r="G14">
        <f t="shared" si="5"/>
        <v>155</v>
      </c>
      <c r="H14" s="112"/>
      <c r="I14">
        <f>BRPL_EOD!AE14+BRPL_EOD!AF14</f>
        <v>41.75</v>
      </c>
      <c r="J14">
        <f>BYPL_EOD!AE14+BYPL_EOD!AF14</f>
        <v>30</v>
      </c>
      <c r="K14">
        <f>MES_EOD!AE14+MES_EOD!AF14</f>
        <v>8.94</v>
      </c>
      <c r="L14">
        <f>NDMC_EOD!AE14+NDMC_EOD!AF14</f>
        <v>44.31</v>
      </c>
      <c r="M14">
        <f>TPDDL_EOD!AE14+TPDDL_EOD!AF14</f>
        <v>30</v>
      </c>
      <c r="N14">
        <f t="shared" si="0"/>
        <v>155</v>
      </c>
      <c r="O14" s="112">
        <f t="shared" si="1"/>
        <v>0</v>
      </c>
      <c r="P14">
        <v>41.75</v>
      </c>
      <c r="Q14">
        <v>30</v>
      </c>
      <c r="R14">
        <v>8.94</v>
      </c>
      <c r="S14">
        <v>44.31</v>
      </c>
      <c r="T14">
        <v>30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265</v>
      </c>
      <c r="G15">
        <f t="shared" si="5"/>
        <v>155</v>
      </c>
      <c r="H15" s="112"/>
      <c r="I15">
        <f>BRPL_EOD!AE15+BRPL_EOD!AF15</f>
        <v>41.75</v>
      </c>
      <c r="J15">
        <f>BYPL_EOD!AE15+BYPL_EOD!AF15</f>
        <v>30</v>
      </c>
      <c r="K15">
        <f>MES_EOD!AE15+MES_EOD!AF15</f>
        <v>8.94</v>
      </c>
      <c r="L15">
        <f>NDMC_EOD!AE15+NDMC_EOD!AF15</f>
        <v>44.31</v>
      </c>
      <c r="M15">
        <f>TPDDL_EOD!AE15+TPDDL_EOD!AF15</f>
        <v>30</v>
      </c>
      <c r="N15">
        <f t="shared" si="0"/>
        <v>155</v>
      </c>
      <c r="O15" s="112">
        <f t="shared" si="1"/>
        <v>0</v>
      </c>
      <c r="P15">
        <v>41.75</v>
      </c>
      <c r="Q15">
        <v>30</v>
      </c>
      <c r="R15">
        <v>8.94</v>
      </c>
      <c r="S15">
        <v>44.31</v>
      </c>
      <c r="T15">
        <v>30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265</v>
      </c>
      <c r="G16">
        <f t="shared" si="5"/>
        <v>155</v>
      </c>
      <c r="H16" s="112"/>
      <c r="I16">
        <f>BRPL_EOD!AE16+BRPL_EOD!AF16</f>
        <v>41.75</v>
      </c>
      <c r="J16">
        <f>BYPL_EOD!AE16+BYPL_EOD!AF16</f>
        <v>30</v>
      </c>
      <c r="K16">
        <f>MES_EOD!AE16+MES_EOD!AF16</f>
        <v>8.94</v>
      </c>
      <c r="L16">
        <f>NDMC_EOD!AE16+NDMC_EOD!AF16</f>
        <v>44.31</v>
      </c>
      <c r="M16">
        <f>TPDDL_EOD!AE16+TPDDL_EOD!AF16</f>
        <v>30</v>
      </c>
      <c r="N16">
        <f t="shared" si="0"/>
        <v>155</v>
      </c>
      <c r="O16" s="112">
        <f t="shared" si="1"/>
        <v>0</v>
      </c>
      <c r="P16">
        <v>41.75</v>
      </c>
      <c r="Q16">
        <v>30</v>
      </c>
      <c r="R16">
        <v>8.94</v>
      </c>
      <c r="S16">
        <v>44.31</v>
      </c>
      <c r="T16">
        <v>30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265</v>
      </c>
      <c r="G17">
        <f t="shared" si="5"/>
        <v>155</v>
      </c>
      <c r="H17" s="112"/>
      <c r="I17">
        <f>BRPL_EOD!AE17+BRPL_EOD!AF17</f>
        <v>41.75</v>
      </c>
      <c r="J17">
        <f>BYPL_EOD!AE17+BYPL_EOD!AF17</f>
        <v>30</v>
      </c>
      <c r="K17">
        <f>MES_EOD!AE17+MES_EOD!AF17</f>
        <v>8.94</v>
      </c>
      <c r="L17">
        <f>NDMC_EOD!AE17+NDMC_EOD!AF17</f>
        <v>44.31</v>
      </c>
      <c r="M17">
        <f>TPDDL_EOD!AE17+TPDDL_EOD!AF17</f>
        <v>30</v>
      </c>
      <c r="N17">
        <f t="shared" si="0"/>
        <v>155</v>
      </c>
      <c r="O17" s="112">
        <f t="shared" si="1"/>
        <v>0</v>
      </c>
      <c r="P17">
        <v>41.75</v>
      </c>
      <c r="Q17">
        <v>30</v>
      </c>
      <c r="R17">
        <v>8.94</v>
      </c>
      <c r="S17">
        <v>44.31</v>
      </c>
      <c r="T17">
        <v>30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265</v>
      </c>
      <c r="G18">
        <f t="shared" si="5"/>
        <v>155</v>
      </c>
      <c r="H18" s="112"/>
      <c r="I18">
        <f>BRPL_EOD!AE18+BRPL_EOD!AF18</f>
        <v>41.75</v>
      </c>
      <c r="J18">
        <f>BYPL_EOD!AE18+BYPL_EOD!AF18</f>
        <v>30</v>
      </c>
      <c r="K18">
        <f>MES_EOD!AE18+MES_EOD!AF18</f>
        <v>8.94</v>
      </c>
      <c r="L18">
        <f>NDMC_EOD!AE18+NDMC_EOD!AF18</f>
        <v>44.31</v>
      </c>
      <c r="M18">
        <f>TPDDL_EOD!AE18+TPDDL_EOD!AF18</f>
        <v>30</v>
      </c>
      <c r="N18">
        <f t="shared" si="0"/>
        <v>155</v>
      </c>
      <c r="O18" s="112">
        <f t="shared" si="1"/>
        <v>0</v>
      </c>
      <c r="P18">
        <v>41.75</v>
      </c>
      <c r="Q18">
        <v>30</v>
      </c>
      <c r="R18">
        <v>8.94</v>
      </c>
      <c r="S18">
        <v>44.31</v>
      </c>
      <c r="T18">
        <v>30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12"/>
      <c r="I19">
        <f>BRPL_EOD!AE19+BRPL_EOD!AF19</f>
        <v>41.75</v>
      </c>
      <c r="J19">
        <f>BYPL_EOD!AE19+BYPL_EOD!AF19</f>
        <v>30</v>
      </c>
      <c r="K19">
        <f>MES_EOD!AE19+MES_EOD!AF19</f>
        <v>8.94</v>
      </c>
      <c r="L19">
        <f>NDMC_EOD!AE19+NDMC_EOD!AF19</f>
        <v>44.31</v>
      </c>
      <c r="M19">
        <f>TPDDL_EOD!AE19+TPDDL_EOD!AF19</f>
        <v>30</v>
      </c>
      <c r="N19">
        <f t="shared" si="0"/>
        <v>155</v>
      </c>
      <c r="O19" s="112">
        <f t="shared" si="1"/>
        <v>0</v>
      </c>
      <c r="P19">
        <v>41.75</v>
      </c>
      <c r="Q19">
        <v>30</v>
      </c>
      <c r="R19">
        <v>8.94</v>
      </c>
      <c r="S19">
        <v>44.31</v>
      </c>
      <c r="T19">
        <v>30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12"/>
      <c r="I20">
        <f>BRPL_EOD!AE20+BRPL_EOD!AF20</f>
        <v>41.75</v>
      </c>
      <c r="J20">
        <f>BYPL_EOD!AE20+BYPL_EOD!AF20</f>
        <v>30</v>
      </c>
      <c r="K20">
        <f>MES_EOD!AE20+MES_EOD!AF20</f>
        <v>8.94</v>
      </c>
      <c r="L20">
        <f>NDMC_EOD!AE20+NDMC_EOD!AF20</f>
        <v>44.31</v>
      </c>
      <c r="M20">
        <f>TPDDL_EOD!AE20+TPDDL_EOD!AF20</f>
        <v>30</v>
      </c>
      <c r="N20">
        <f t="shared" si="0"/>
        <v>155</v>
      </c>
      <c r="O20" s="112">
        <f t="shared" si="1"/>
        <v>0</v>
      </c>
      <c r="P20">
        <v>41.75</v>
      </c>
      <c r="Q20">
        <v>30</v>
      </c>
      <c r="R20">
        <v>8.94</v>
      </c>
      <c r="S20">
        <v>44.31</v>
      </c>
      <c r="T20">
        <v>30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12"/>
      <c r="I21">
        <f>BRPL_EOD!AE21+BRPL_EOD!AF21</f>
        <v>41.75</v>
      </c>
      <c r="J21">
        <f>BYPL_EOD!AE21+BYPL_EOD!AF21</f>
        <v>30</v>
      </c>
      <c r="K21">
        <f>MES_EOD!AE21+MES_EOD!AF21</f>
        <v>8.94</v>
      </c>
      <c r="L21">
        <f>NDMC_EOD!AE21+NDMC_EOD!AF21</f>
        <v>44.31</v>
      </c>
      <c r="M21">
        <f>TPDDL_EOD!AE21+TPDDL_EOD!AF21</f>
        <v>30</v>
      </c>
      <c r="N21">
        <f t="shared" si="0"/>
        <v>155</v>
      </c>
      <c r="O21" s="112">
        <f t="shared" si="1"/>
        <v>0</v>
      </c>
      <c r="P21">
        <v>41.75</v>
      </c>
      <c r="Q21">
        <v>30</v>
      </c>
      <c r="R21">
        <v>8.94</v>
      </c>
      <c r="S21">
        <v>44.31</v>
      </c>
      <c r="T21">
        <v>30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12"/>
      <c r="I22">
        <f>BRPL_EOD!AE22+BRPL_EOD!AF22</f>
        <v>41.75</v>
      </c>
      <c r="J22">
        <f>BYPL_EOD!AE22+BYPL_EOD!AF22</f>
        <v>30</v>
      </c>
      <c r="K22">
        <f>MES_EOD!AE22+MES_EOD!AF22</f>
        <v>8.94</v>
      </c>
      <c r="L22">
        <f>NDMC_EOD!AE22+NDMC_EOD!AF22</f>
        <v>44.31</v>
      </c>
      <c r="M22">
        <f>TPDDL_EOD!AE22+TPDDL_EOD!AF22</f>
        <v>30</v>
      </c>
      <c r="N22">
        <f t="shared" si="0"/>
        <v>155</v>
      </c>
      <c r="O22" s="112">
        <f t="shared" si="1"/>
        <v>0</v>
      </c>
      <c r="P22">
        <v>41.75</v>
      </c>
      <c r="Q22">
        <v>30</v>
      </c>
      <c r="R22">
        <v>8.94</v>
      </c>
      <c r="S22">
        <v>44.31</v>
      </c>
      <c r="T22">
        <v>30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157</v>
      </c>
      <c r="E23">
        <f>PPCL!N23</f>
        <v>0</v>
      </c>
      <c r="F23">
        <f t="shared" si="4"/>
        <v>265</v>
      </c>
      <c r="G23">
        <f t="shared" si="5"/>
        <v>157</v>
      </c>
      <c r="H23" s="112"/>
      <c r="I23">
        <f>BRPL_EOD!AE23+BRPL_EOD!AF23</f>
        <v>42.62</v>
      </c>
      <c r="J23">
        <f>BYPL_EOD!AE23+BYPL_EOD!AF23</f>
        <v>30</v>
      </c>
      <c r="K23">
        <f>MES_EOD!AE23+MES_EOD!AF23</f>
        <v>9.1300000000000008</v>
      </c>
      <c r="L23">
        <f>NDMC_EOD!AE23+NDMC_EOD!AF23</f>
        <v>45.25</v>
      </c>
      <c r="M23">
        <f>TPDDL_EOD!AE23+TPDDL_EOD!AF23</f>
        <v>30</v>
      </c>
      <c r="N23">
        <f t="shared" si="0"/>
        <v>157</v>
      </c>
      <c r="O23" s="112">
        <f t="shared" si="1"/>
        <v>0</v>
      </c>
      <c r="P23">
        <v>42.62</v>
      </c>
      <c r="Q23">
        <v>30</v>
      </c>
      <c r="R23">
        <v>9.1300000000000008</v>
      </c>
      <c r="S23">
        <v>45.25</v>
      </c>
      <c r="T23">
        <v>30</v>
      </c>
      <c r="U23" s="114">
        <f t="shared" si="2"/>
        <v>157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157</v>
      </c>
      <c r="E24">
        <f>PPCL!N24</f>
        <v>0</v>
      </c>
      <c r="F24">
        <f t="shared" si="4"/>
        <v>265</v>
      </c>
      <c r="G24">
        <f t="shared" si="5"/>
        <v>157</v>
      </c>
      <c r="H24" s="112"/>
      <c r="I24">
        <f>BRPL_EOD!AE24+BRPL_EOD!AF24</f>
        <v>42.62</v>
      </c>
      <c r="J24">
        <f>BYPL_EOD!AE24+BYPL_EOD!AF24</f>
        <v>30</v>
      </c>
      <c r="K24">
        <f>MES_EOD!AE24+MES_EOD!AF24</f>
        <v>9.1300000000000008</v>
      </c>
      <c r="L24">
        <f>NDMC_EOD!AE24+NDMC_EOD!AF24</f>
        <v>45.25</v>
      </c>
      <c r="M24">
        <f>TPDDL_EOD!AE24+TPDDL_EOD!AF24</f>
        <v>30</v>
      </c>
      <c r="N24">
        <f t="shared" si="0"/>
        <v>157</v>
      </c>
      <c r="O24" s="112">
        <f t="shared" si="1"/>
        <v>0</v>
      </c>
      <c r="P24">
        <v>42.62</v>
      </c>
      <c r="Q24">
        <v>30</v>
      </c>
      <c r="R24">
        <v>9.1300000000000008</v>
      </c>
      <c r="S24">
        <v>45.25</v>
      </c>
      <c r="T24">
        <v>30</v>
      </c>
      <c r="U24" s="114">
        <f t="shared" si="2"/>
        <v>157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157</v>
      </c>
      <c r="E25">
        <f>PPCL!N25</f>
        <v>0</v>
      </c>
      <c r="F25">
        <f t="shared" si="4"/>
        <v>265</v>
      </c>
      <c r="G25">
        <f t="shared" si="5"/>
        <v>157</v>
      </c>
      <c r="H25" s="112"/>
      <c r="I25">
        <f>BRPL_EOD!AE25+BRPL_EOD!AF25</f>
        <v>42.62</v>
      </c>
      <c r="J25">
        <f>BYPL_EOD!AE25+BYPL_EOD!AF25</f>
        <v>30</v>
      </c>
      <c r="K25">
        <f>MES_EOD!AE25+MES_EOD!AF25</f>
        <v>9.1300000000000008</v>
      </c>
      <c r="L25">
        <f>NDMC_EOD!AE25+NDMC_EOD!AF25</f>
        <v>45.25</v>
      </c>
      <c r="M25">
        <f>TPDDL_EOD!AE25+TPDDL_EOD!AF25</f>
        <v>30</v>
      </c>
      <c r="N25">
        <f t="shared" si="0"/>
        <v>157</v>
      </c>
      <c r="O25" s="112">
        <f t="shared" si="1"/>
        <v>0</v>
      </c>
      <c r="P25">
        <v>42.62</v>
      </c>
      <c r="Q25">
        <v>30</v>
      </c>
      <c r="R25">
        <v>9.1300000000000008</v>
      </c>
      <c r="S25">
        <v>45.25</v>
      </c>
      <c r="T25">
        <v>30</v>
      </c>
      <c r="U25" s="114">
        <f t="shared" si="2"/>
        <v>157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265</v>
      </c>
      <c r="G26">
        <f t="shared" si="5"/>
        <v>155</v>
      </c>
      <c r="H26" s="112"/>
      <c r="I26">
        <f>BRPL_EOD!AE26+BRPL_EOD!AF26</f>
        <v>41.75</v>
      </c>
      <c r="J26">
        <f>BYPL_EOD!AE26+BYPL_EOD!AF26</f>
        <v>30</v>
      </c>
      <c r="K26">
        <f>MES_EOD!AE26+MES_EOD!AF26</f>
        <v>8.94</v>
      </c>
      <c r="L26">
        <f>NDMC_EOD!AE26+NDMC_EOD!AF26</f>
        <v>44.31</v>
      </c>
      <c r="M26">
        <f>TPDDL_EOD!AE26+TPDDL_EOD!AF26</f>
        <v>30</v>
      </c>
      <c r="N26">
        <f t="shared" si="0"/>
        <v>155</v>
      </c>
      <c r="O26" s="112">
        <f t="shared" si="1"/>
        <v>0</v>
      </c>
      <c r="P26">
        <v>41.75</v>
      </c>
      <c r="Q26">
        <v>30</v>
      </c>
      <c r="R26">
        <v>8.94</v>
      </c>
      <c r="S26">
        <v>44.31</v>
      </c>
      <c r="T26">
        <v>30</v>
      </c>
      <c r="U26" s="114">
        <f t="shared" si="2"/>
        <v>155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265</v>
      </c>
      <c r="G27">
        <f t="shared" si="5"/>
        <v>155</v>
      </c>
      <c r="H27" s="112"/>
      <c r="I27">
        <f>BRPL_EOD!AE27+BRPL_EOD!AF27</f>
        <v>41.75</v>
      </c>
      <c r="J27">
        <f>BYPL_EOD!AE27+BYPL_EOD!AF27</f>
        <v>30</v>
      </c>
      <c r="K27">
        <f>MES_EOD!AE27+MES_EOD!AF27</f>
        <v>8.94</v>
      </c>
      <c r="L27">
        <f>NDMC_EOD!AE27+NDMC_EOD!AF27</f>
        <v>44.31</v>
      </c>
      <c r="M27">
        <f>TPDDL_EOD!AE27+TPDDL_EOD!AF27</f>
        <v>30</v>
      </c>
      <c r="N27">
        <f t="shared" si="0"/>
        <v>155</v>
      </c>
      <c r="O27" s="112">
        <f t="shared" si="1"/>
        <v>0</v>
      </c>
      <c r="P27">
        <v>41.75</v>
      </c>
      <c r="Q27">
        <v>30</v>
      </c>
      <c r="R27">
        <v>8.94</v>
      </c>
      <c r="S27">
        <v>44.31</v>
      </c>
      <c r="T27">
        <v>30</v>
      </c>
      <c r="U27" s="114">
        <f t="shared" si="2"/>
        <v>155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265</v>
      </c>
      <c r="G28">
        <f t="shared" si="5"/>
        <v>155</v>
      </c>
      <c r="H28" s="112"/>
      <c r="I28">
        <f>BRPL_EOD!AE28+BRPL_EOD!AF28</f>
        <v>41.75</v>
      </c>
      <c r="J28">
        <f>BYPL_EOD!AE28+BYPL_EOD!AF28</f>
        <v>30</v>
      </c>
      <c r="K28">
        <f>MES_EOD!AE28+MES_EOD!AF28</f>
        <v>8.94</v>
      </c>
      <c r="L28">
        <f>NDMC_EOD!AE28+NDMC_EOD!AF28</f>
        <v>44.31</v>
      </c>
      <c r="M28">
        <f>TPDDL_EOD!AE28+TPDDL_EOD!AF28</f>
        <v>30</v>
      </c>
      <c r="N28">
        <f t="shared" si="0"/>
        <v>155</v>
      </c>
      <c r="O28" s="112">
        <f t="shared" si="1"/>
        <v>0</v>
      </c>
      <c r="P28">
        <v>41.75</v>
      </c>
      <c r="Q28">
        <v>30</v>
      </c>
      <c r="R28">
        <v>8.94</v>
      </c>
      <c r="S28">
        <v>44.31</v>
      </c>
      <c r="T28">
        <v>30</v>
      </c>
      <c r="U28" s="114">
        <f t="shared" si="2"/>
        <v>155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265</v>
      </c>
      <c r="G29">
        <f t="shared" si="5"/>
        <v>155</v>
      </c>
      <c r="H29" s="112"/>
      <c r="I29">
        <f>BRPL_EOD!AE29+BRPL_EOD!AF29</f>
        <v>43.96</v>
      </c>
      <c r="J29">
        <f>BYPL_EOD!AE29+BYPL_EOD!AF29</f>
        <v>24.97</v>
      </c>
      <c r="K29">
        <f>MES_EOD!AE29+MES_EOD!AF29</f>
        <v>9.42</v>
      </c>
      <c r="L29">
        <f>NDMC_EOD!AE29+NDMC_EOD!AF29</f>
        <v>46.66</v>
      </c>
      <c r="M29">
        <f>TPDDL_EOD!AE29+TPDDL_EOD!AF29</f>
        <v>30</v>
      </c>
      <c r="N29">
        <f t="shared" si="0"/>
        <v>155.01</v>
      </c>
      <c r="O29" s="112">
        <f t="shared" si="1"/>
        <v>-9.9999999999909051E-3</v>
      </c>
      <c r="P29">
        <v>43.957164053932004</v>
      </c>
      <c r="Q29">
        <v>24.968389136184761</v>
      </c>
      <c r="R29">
        <v>9.4193922972711448</v>
      </c>
      <c r="S29">
        <v>46.656989871621185</v>
      </c>
      <c r="T29">
        <v>29.998064640990904</v>
      </c>
      <c r="U29" s="114">
        <f t="shared" si="2"/>
        <v>155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265</v>
      </c>
      <c r="G30">
        <f t="shared" si="5"/>
        <v>155</v>
      </c>
      <c r="H30" s="112"/>
      <c r="I30">
        <f>BRPL_EOD!AE30+BRPL_EOD!AF30</f>
        <v>43.96</v>
      </c>
      <c r="J30">
        <f>BYPL_EOD!AE30+BYPL_EOD!AF30</f>
        <v>24.97</v>
      </c>
      <c r="K30">
        <f>MES_EOD!AE30+MES_EOD!AF30</f>
        <v>9.42</v>
      </c>
      <c r="L30">
        <f>NDMC_EOD!AE30+NDMC_EOD!AF30</f>
        <v>46.66</v>
      </c>
      <c r="M30">
        <f>TPDDL_EOD!AE30+TPDDL_EOD!AF30</f>
        <v>30</v>
      </c>
      <c r="N30">
        <f t="shared" si="0"/>
        <v>155.01</v>
      </c>
      <c r="O30" s="112">
        <f t="shared" si="1"/>
        <v>-9.9999999999909051E-3</v>
      </c>
      <c r="P30">
        <v>43.957164053932004</v>
      </c>
      <c r="Q30">
        <v>24.968389136184761</v>
      </c>
      <c r="R30">
        <v>9.4193922972711448</v>
      </c>
      <c r="S30">
        <v>46.656989871621185</v>
      </c>
      <c r="T30">
        <v>29.998064640990904</v>
      </c>
      <c r="U30" s="114">
        <f t="shared" si="2"/>
        <v>155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155</v>
      </c>
      <c r="E31">
        <f>PPCL!N31</f>
        <v>0</v>
      </c>
      <c r="F31">
        <f t="shared" si="4"/>
        <v>265</v>
      </c>
      <c r="G31">
        <f t="shared" si="5"/>
        <v>155</v>
      </c>
      <c r="H31" s="112"/>
      <c r="I31">
        <f>BRPL_EOD!AE31+BRPL_EOD!AF31</f>
        <v>43.96</v>
      </c>
      <c r="J31">
        <f>BYPL_EOD!AE31+BYPL_EOD!AF31</f>
        <v>24.97</v>
      </c>
      <c r="K31">
        <f>MES_EOD!AE31+MES_EOD!AF31</f>
        <v>9.42</v>
      </c>
      <c r="L31">
        <f>NDMC_EOD!AE31+NDMC_EOD!AF31</f>
        <v>46.66</v>
      </c>
      <c r="M31">
        <f>TPDDL_EOD!AE31+TPDDL_EOD!AF31</f>
        <v>30</v>
      </c>
      <c r="N31">
        <f t="shared" si="0"/>
        <v>155.01</v>
      </c>
      <c r="O31" s="112">
        <f t="shared" si="1"/>
        <v>-9.9999999999909051E-3</v>
      </c>
      <c r="P31">
        <v>43.957164053932004</v>
      </c>
      <c r="Q31">
        <v>24.968389136184761</v>
      </c>
      <c r="R31">
        <v>9.4193922972711448</v>
      </c>
      <c r="S31">
        <v>46.656989871621185</v>
      </c>
      <c r="T31">
        <v>29.998064640990904</v>
      </c>
      <c r="U31" s="114">
        <f t="shared" si="2"/>
        <v>155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155</v>
      </c>
      <c r="E32">
        <f>PPCL!N32</f>
        <v>0</v>
      </c>
      <c r="F32">
        <f t="shared" si="4"/>
        <v>265</v>
      </c>
      <c r="G32">
        <f t="shared" si="5"/>
        <v>155</v>
      </c>
      <c r="H32" s="112"/>
      <c r="I32">
        <f>BRPL_EOD!AE32+BRPL_EOD!AF32</f>
        <v>43.96</v>
      </c>
      <c r="J32">
        <f>BYPL_EOD!AE32+BYPL_EOD!AF32</f>
        <v>24.97</v>
      </c>
      <c r="K32">
        <f>MES_EOD!AE32+MES_EOD!AF32</f>
        <v>9.42</v>
      </c>
      <c r="L32">
        <f>NDMC_EOD!AE32+NDMC_EOD!AF32</f>
        <v>46.66</v>
      </c>
      <c r="M32">
        <f>TPDDL_EOD!AE32+TPDDL_EOD!AF32</f>
        <v>30</v>
      </c>
      <c r="N32">
        <f t="shared" si="0"/>
        <v>155.01</v>
      </c>
      <c r="O32" s="112">
        <f t="shared" si="1"/>
        <v>-9.9999999999909051E-3</v>
      </c>
      <c r="P32">
        <v>43.957164053932004</v>
      </c>
      <c r="Q32">
        <v>24.968389136184761</v>
      </c>
      <c r="R32">
        <v>9.4193922972711448</v>
      </c>
      <c r="S32">
        <v>46.656989871621185</v>
      </c>
      <c r="T32">
        <v>29.998064640990904</v>
      </c>
      <c r="U32" s="114">
        <f t="shared" si="2"/>
        <v>155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155</v>
      </c>
      <c r="E33">
        <f>PPCL!N33</f>
        <v>0</v>
      </c>
      <c r="F33">
        <f t="shared" si="4"/>
        <v>265</v>
      </c>
      <c r="G33">
        <f t="shared" si="5"/>
        <v>155</v>
      </c>
      <c r="H33" s="112"/>
      <c r="I33">
        <f>BRPL_EOD!AE33+BRPL_EOD!AF33</f>
        <v>43.96</v>
      </c>
      <c r="J33">
        <f>BYPL_EOD!AE33+BYPL_EOD!AF33</f>
        <v>24.97</v>
      </c>
      <c r="K33">
        <f>MES_EOD!AE33+MES_EOD!AF33</f>
        <v>9.42</v>
      </c>
      <c r="L33">
        <f>NDMC_EOD!AE33+NDMC_EOD!AF33</f>
        <v>46.66</v>
      </c>
      <c r="M33">
        <f>TPDDL_EOD!AE33+TPDDL_EOD!AF33</f>
        <v>30</v>
      </c>
      <c r="N33">
        <f t="shared" si="0"/>
        <v>155.01</v>
      </c>
      <c r="O33" s="112">
        <f t="shared" si="1"/>
        <v>-9.9999999999909051E-3</v>
      </c>
      <c r="P33">
        <v>43.957164053932004</v>
      </c>
      <c r="Q33">
        <v>24.968389136184761</v>
      </c>
      <c r="R33">
        <v>9.4193922972711448</v>
      </c>
      <c r="S33">
        <v>46.656989871621185</v>
      </c>
      <c r="T33">
        <v>29.998064640990904</v>
      </c>
      <c r="U33" s="114">
        <f t="shared" si="2"/>
        <v>155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155</v>
      </c>
      <c r="E34">
        <f>PPCL!N34</f>
        <v>0</v>
      </c>
      <c r="F34">
        <f t="shared" si="4"/>
        <v>265</v>
      </c>
      <c r="G34">
        <f t="shared" si="5"/>
        <v>155</v>
      </c>
      <c r="H34" s="112"/>
      <c r="I34">
        <f>BRPL_EOD!AE34+BRPL_EOD!AF34</f>
        <v>43.96</v>
      </c>
      <c r="J34">
        <f>BYPL_EOD!AE34+BYPL_EOD!AF34</f>
        <v>24.97</v>
      </c>
      <c r="K34">
        <f>MES_EOD!AE34+MES_EOD!AF34</f>
        <v>9.42</v>
      </c>
      <c r="L34">
        <f>NDMC_EOD!AE34+NDMC_EOD!AF34</f>
        <v>46.66</v>
      </c>
      <c r="M34">
        <f>TPDDL_EOD!AE34+TPDDL_EOD!AF34</f>
        <v>30</v>
      </c>
      <c r="N34">
        <f t="shared" si="0"/>
        <v>155.01</v>
      </c>
      <c r="O34" s="112">
        <f t="shared" si="1"/>
        <v>-9.9999999999909051E-3</v>
      </c>
      <c r="P34">
        <v>43.957164053932004</v>
      </c>
      <c r="Q34">
        <v>24.968389136184761</v>
      </c>
      <c r="R34">
        <v>9.4193922972711448</v>
      </c>
      <c r="S34">
        <v>46.656989871621185</v>
      </c>
      <c r="T34">
        <v>29.998064640990904</v>
      </c>
      <c r="U34" s="114">
        <f t="shared" si="2"/>
        <v>155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265</v>
      </c>
      <c r="G35">
        <f t="shared" si="5"/>
        <v>155</v>
      </c>
      <c r="H35" s="112"/>
      <c r="I35">
        <f>BRPL_EOD!AE35+BRPL_EOD!AF35</f>
        <v>43.96</v>
      </c>
      <c r="J35">
        <f>BYPL_EOD!AE35+BYPL_EOD!AF35</f>
        <v>24.97</v>
      </c>
      <c r="K35">
        <f>MES_EOD!AE35+MES_EOD!AF35</f>
        <v>9.42</v>
      </c>
      <c r="L35">
        <f>NDMC_EOD!AE35+NDMC_EOD!AF35</f>
        <v>46.66</v>
      </c>
      <c r="M35">
        <f>TPDDL_EOD!AE35+TPDDL_EOD!AF35</f>
        <v>30</v>
      </c>
      <c r="N35">
        <f t="shared" si="0"/>
        <v>155.01</v>
      </c>
      <c r="O35" s="112">
        <f t="shared" si="1"/>
        <v>-9.9999999999909051E-3</v>
      </c>
      <c r="P35">
        <v>43.957164053932004</v>
      </c>
      <c r="Q35">
        <v>24.968389136184761</v>
      </c>
      <c r="R35">
        <v>9.4193922972711448</v>
      </c>
      <c r="S35">
        <v>46.656989871621185</v>
      </c>
      <c r="T35">
        <v>29.998064640990904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265</v>
      </c>
      <c r="G36">
        <f t="shared" si="5"/>
        <v>155</v>
      </c>
      <c r="H36" s="112"/>
      <c r="I36">
        <f>BRPL_EOD!AE36+BRPL_EOD!AF36</f>
        <v>43.96</v>
      </c>
      <c r="J36">
        <f>BYPL_EOD!AE36+BYPL_EOD!AF36</f>
        <v>24.97</v>
      </c>
      <c r="K36">
        <f>MES_EOD!AE36+MES_EOD!AF36</f>
        <v>9.42</v>
      </c>
      <c r="L36">
        <f>NDMC_EOD!AE36+NDMC_EOD!AF36</f>
        <v>46.66</v>
      </c>
      <c r="M36">
        <f>TPDDL_EOD!AE36+TPDDL_EOD!AF36</f>
        <v>30</v>
      </c>
      <c r="N36">
        <f t="shared" si="0"/>
        <v>155.01</v>
      </c>
      <c r="O36" s="112">
        <f t="shared" si="1"/>
        <v>-9.9999999999909051E-3</v>
      </c>
      <c r="P36">
        <v>43.957164053932004</v>
      </c>
      <c r="Q36">
        <v>24.968389136184761</v>
      </c>
      <c r="R36">
        <v>9.4193922972711448</v>
      </c>
      <c r="S36">
        <v>46.656989871621185</v>
      </c>
      <c r="T36">
        <v>29.998064640990904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265</v>
      </c>
      <c r="G37">
        <f t="shared" si="5"/>
        <v>155</v>
      </c>
      <c r="H37" s="112"/>
      <c r="I37">
        <f>BRPL_EOD!AE37+BRPL_EOD!AF37</f>
        <v>43.96</v>
      </c>
      <c r="J37">
        <f>BYPL_EOD!AE37+BYPL_EOD!AF37</f>
        <v>24.97</v>
      </c>
      <c r="K37">
        <f>MES_EOD!AE37+MES_EOD!AF37</f>
        <v>9.42</v>
      </c>
      <c r="L37">
        <f>NDMC_EOD!AE37+NDMC_EOD!AF37</f>
        <v>46.66</v>
      </c>
      <c r="M37">
        <f>TPDDL_EOD!AE37+TPDDL_EOD!AF37</f>
        <v>30</v>
      </c>
      <c r="N37">
        <f t="shared" si="0"/>
        <v>155.01</v>
      </c>
      <c r="O37" s="112">
        <f t="shared" si="1"/>
        <v>-9.9999999999909051E-3</v>
      </c>
      <c r="P37">
        <v>43.957164053932004</v>
      </c>
      <c r="Q37">
        <v>24.968389136184761</v>
      </c>
      <c r="R37">
        <v>9.4193922972711448</v>
      </c>
      <c r="S37">
        <v>46.656989871621185</v>
      </c>
      <c r="T37">
        <v>29.998064640990904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265</v>
      </c>
      <c r="G38">
        <f t="shared" si="5"/>
        <v>155</v>
      </c>
      <c r="H38" s="112"/>
      <c r="I38">
        <f>BRPL_EOD!AE38+BRPL_EOD!AF38</f>
        <v>43.96</v>
      </c>
      <c r="J38">
        <f>BYPL_EOD!AE38+BYPL_EOD!AF38</f>
        <v>24.97</v>
      </c>
      <c r="K38">
        <f>MES_EOD!AE38+MES_EOD!AF38</f>
        <v>9.42</v>
      </c>
      <c r="L38">
        <f>NDMC_EOD!AE38+NDMC_EOD!AF38</f>
        <v>46.66</v>
      </c>
      <c r="M38">
        <f>TPDDL_EOD!AE38+TPDDL_EOD!AF38</f>
        <v>30</v>
      </c>
      <c r="N38">
        <f t="shared" si="0"/>
        <v>155.01</v>
      </c>
      <c r="O38" s="112">
        <f t="shared" si="1"/>
        <v>-9.9999999999909051E-3</v>
      </c>
      <c r="P38">
        <v>43.957164053932004</v>
      </c>
      <c r="Q38">
        <v>24.968389136184761</v>
      </c>
      <c r="R38">
        <v>9.4193922972711448</v>
      </c>
      <c r="S38">
        <v>46.656989871621185</v>
      </c>
      <c r="T38">
        <v>29.998064640990904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153</v>
      </c>
      <c r="E39">
        <f>PPCL!N39</f>
        <v>0</v>
      </c>
      <c r="F39">
        <f t="shared" si="4"/>
        <v>265</v>
      </c>
      <c r="G39">
        <f t="shared" si="5"/>
        <v>153</v>
      </c>
      <c r="H39" s="112"/>
      <c r="I39">
        <f>BRPL_EOD!AE39+BRPL_EOD!AF39</f>
        <v>43.25</v>
      </c>
      <c r="J39">
        <f>BYPL_EOD!AE39+BYPL_EOD!AF39</f>
        <v>24.57</v>
      </c>
      <c r="K39">
        <f>MES_EOD!AE39+MES_EOD!AF39</f>
        <v>9.27</v>
      </c>
      <c r="L39">
        <f>NDMC_EOD!AE39+NDMC_EOD!AF39</f>
        <v>45.91</v>
      </c>
      <c r="M39">
        <f>TPDDL_EOD!AE39+TPDDL_EOD!AF39</f>
        <v>30</v>
      </c>
      <c r="N39">
        <f t="shared" si="0"/>
        <v>153</v>
      </c>
      <c r="O39" s="112">
        <f t="shared" si="1"/>
        <v>0</v>
      </c>
      <c r="P39">
        <v>43.25</v>
      </c>
      <c r="Q39">
        <v>24.57</v>
      </c>
      <c r="R39">
        <v>9.27</v>
      </c>
      <c r="S39">
        <v>45.91</v>
      </c>
      <c r="T39">
        <v>30</v>
      </c>
      <c r="U39" s="114">
        <f t="shared" si="2"/>
        <v>153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153</v>
      </c>
      <c r="E40">
        <f>PPCL!N40</f>
        <v>0</v>
      </c>
      <c r="F40">
        <f t="shared" si="4"/>
        <v>265</v>
      </c>
      <c r="G40">
        <f t="shared" si="5"/>
        <v>153</v>
      </c>
      <c r="H40" s="112"/>
      <c r="I40">
        <f>BRPL_EOD!AE40+BRPL_EOD!AF40</f>
        <v>43.25</v>
      </c>
      <c r="J40">
        <f>BYPL_EOD!AE40+BYPL_EOD!AF40</f>
        <v>24.57</v>
      </c>
      <c r="K40">
        <f>MES_EOD!AE40+MES_EOD!AF40</f>
        <v>9.27</v>
      </c>
      <c r="L40">
        <f>NDMC_EOD!AE40+NDMC_EOD!AF40</f>
        <v>45.91</v>
      </c>
      <c r="M40">
        <f>TPDDL_EOD!AE40+TPDDL_EOD!AF40</f>
        <v>30</v>
      </c>
      <c r="N40">
        <f t="shared" si="0"/>
        <v>153</v>
      </c>
      <c r="O40" s="112">
        <f t="shared" si="1"/>
        <v>0</v>
      </c>
      <c r="P40">
        <v>43.25</v>
      </c>
      <c r="Q40">
        <v>24.57</v>
      </c>
      <c r="R40">
        <v>9.27</v>
      </c>
      <c r="S40">
        <v>45.91</v>
      </c>
      <c r="T40">
        <v>30</v>
      </c>
      <c r="U40" s="114">
        <f t="shared" si="2"/>
        <v>153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265</v>
      </c>
      <c r="G41">
        <f t="shared" si="5"/>
        <v>153</v>
      </c>
      <c r="H41" s="112"/>
      <c r="I41">
        <f>BRPL_EOD!AE41+BRPL_EOD!AF41</f>
        <v>43.25</v>
      </c>
      <c r="J41">
        <f>BYPL_EOD!AE41+BYPL_EOD!AF41</f>
        <v>24.57</v>
      </c>
      <c r="K41">
        <f>MES_EOD!AE41+MES_EOD!AF41</f>
        <v>9.27</v>
      </c>
      <c r="L41">
        <f>NDMC_EOD!AE41+NDMC_EOD!AF41</f>
        <v>45.91</v>
      </c>
      <c r="M41">
        <f>TPDDL_EOD!AE41+TPDDL_EOD!AF41</f>
        <v>30</v>
      </c>
      <c r="N41">
        <f t="shared" si="0"/>
        <v>153</v>
      </c>
      <c r="O41" s="112">
        <f t="shared" si="1"/>
        <v>0</v>
      </c>
      <c r="P41">
        <v>43.25</v>
      </c>
      <c r="Q41">
        <v>24.57</v>
      </c>
      <c r="R41">
        <v>9.27</v>
      </c>
      <c r="S41">
        <v>45.91</v>
      </c>
      <c r="T41">
        <v>30</v>
      </c>
      <c r="U41" s="114">
        <f t="shared" si="2"/>
        <v>153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265</v>
      </c>
      <c r="G42">
        <f t="shared" si="5"/>
        <v>153</v>
      </c>
      <c r="H42" s="112"/>
      <c r="I42">
        <f>BRPL_EOD!AE42+BRPL_EOD!AF42</f>
        <v>43.25</v>
      </c>
      <c r="J42">
        <f>BYPL_EOD!AE42+BYPL_EOD!AF42</f>
        <v>24.57</v>
      </c>
      <c r="K42">
        <f>MES_EOD!AE42+MES_EOD!AF42</f>
        <v>9.27</v>
      </c>
      <c r="L42">
        <f>NDMC_EOD!AE42+NDMC_EOD!AF42</f>
        <v>45.91</v>
      </c>
      <c r="M42">
        <f>TPDDL_EOD!AE42+TPDDL_EOD!AF42</f>
        <v>30</v>
      </c>
      <c r="N42">
        <f t="shared" si="0"/>
        <v>153</v>
      </c>
      <c r="O42" s="112">
        <f t="shared" si="1"/>
        <v>0</v>
      </c>
      <c r="P42">
        <v>43.25</v>
      </c>
      <c r="Q42">
        <v>24.57</v>
      </c>
      <c r="R42">
        <v>9.27</v>
      </c>
      <c r="S42">
        <v>45.91</v>
      </c>
      <c r="T42">
        <v>30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265</v>
      </c>
      <c r="G43">
        <f t="shared" si="5"/>
        <v>153</v>
      </c>
      <c r="H43" s="112"/>
      <c r="I43">
        <f>BRPL_EOD!AE43+BRPL_EOD!AF43</f>
        <v>43.25</v>
      </c>
      <c r="J43">
        <f>BYPL_EOD!AE43+BYPL_EOD!AF43</f>
        <v>24.57</v>
      </c>
      <c r="K43">
        <f>MES_EOD!AE43+MES_EOD!AF43</f>
        <v>9.27</v>
      </c>
      <c r="L43">
        <f>NDMC_EOD!AE43+NDMC_EOD!AF43</f>
        <v>45.91</v>
      </c>
      <c r="M43">
        <f>TPDDL_EOD!AE43+TPDDL_EOD!AF43</f>
        <v>30</v>
      </c>
      <c r="N43">
        <f t="shared" si="0"/>
        <v>153</v>
      </c>
      <c r="O43" s="112">
        <f t="shared" si="1"/>
        <v>0</v>
      </c>
      <c r="P43">
        <v>43.25</v>
      </c>
      <c r="Q43">
        <v>24.57</v>
      </c>
      <c r="R43">
        <v>9.27</v>
      </c>
      <c r="S43">
        <v>45.91</v>
      </c>
      <c r="T43">
        <v>30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153</v>
      </c>
      <c r="E44">
        <f>PPCL!N44</f>
        <v>0</v>
      </c>
      <c r="F44">
        <f t="shared" si="4"/>
        <v>265</v>
      </c>
      <c r="G44">
        <f t="shared" si="5"/>
        <v>153</v>
      </c>
      <c r="H44" s="112"/>
      <c r="I44">
        <f>BRPL_EOD!AE44+BRPL_EOD!AF44</f>
        <v>43.25</v>
      </c>
      <c r="J44">
        <f>BYPL_EOD!AE44+BYPL_EOD!AF44</f>
        <v>24.57</v>
      </c>
      <c r="K44">
        <f>MES_EOD!AE44+MES_EOD!AF44</f>
        <v>9.27</v>
      </c>
      <c r="L44">
        <f>NDMC_EOD!AE44+NDMC_EOD!AF44</f>
        <v>45.91</v>
      </c>
      <c r="M44">
        <f>TPDDL_EOD!AE44+TPDDL_EOD!AF44</f>
        <v>30</v>
      </c>
      <c r="N44">
        <f t="shared" si="0"/>
        <v>153</v>
      </c>
      <c r="O44" s="112">
        <f t="shared" si="1"/>
        <v>0</v>
      </c>
      <c r="P44">
        <v>43.25</v>
      </c>
      <c r="Q44">
        <v>24.57</v>
      </c>
      <c r="R44">
        <v>9.27</v>
      </c>
      <c r="S44">
        <v>45.91</v>
      </c>
      <c r="T44">
        <v>30</v>
      </c>
      <c r="U44" s="114">
        <f t="shared" si="2"/>
        <v>153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153</v>
      </c>
      <c r="E45">
        <f>PPCL!N45</f>
        <v>0</v>
      </c>
      <c r="F45">
        <f t="shared" si="4"/>
        <v>265</v>
      </c>
      <c r="G45">
        <f t="shared" si="5"/>
        <v>153</v>
      </c>
      <c r="H45" s="112"/>
      <c r="I45">
        <f>BRPL_EOD!AE45+BRPL_EOD!AF45</f>
        <v>43.25</v>
      </c>
      <c r="J45">
        <f>BYPL_EOD!AE45+BYPL_EOD!AF45</f>
        <v>24.57</v>
      </c>
      <c r="K45">
        <f>MES_EOD!AE45+MES_EOD!AF45</f>
        <v>9.27</v>
      </c>
      <c r="L45">
        <f>NDMC_EOD!AE45+NDMC_EOD!AF45</f>
        <v>45.91</v>
      </c>
      <c r="M45">
        <f>TPDDL_EOD!AE45+TPDDL_EOD!AF45</f>
        <v>30</v>
      </c>
      <c r="N45">
        <f t="shared" si="0"/>
        <v>153</v>
      </c>
      <c r="O45" s="112">
        <f t="shared" si="1"/>
        <v>0</v>
      </c>
      <c r="P45">
        <v>43.25</v>
      </c>
      <c r="Q45">
        <v>24.57</v>
      </c>
      <c r="R45">
        <v>9.27</v>
      </c>
      <c r="S45">
        <v>45.91</v>
      </c>
      <c r="T45">
        <v>30</v>
      </c>
      <c r="U45" s="114">
        <f t="shared" si="2"/>
        <v>153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153</v>
      </c>
      <c r="E46">
        <f>PPCL!N46</f>
        <v>0</v>
      </c>
      <c r="F46">
        <f t="shared" si="4"/>
        <v>265</v>
      </c>
      <c r="G46">
        <f t="shared" si="5"/>
        <v>153</v>
      </c>
      <c r="H46" s="112"/>
      <c r="I46">
        <f>BRPL_EOD!AE46+BRPL_EOD!AF46</f>
        <v>43.25</v>
      </c>
      <c r="J46">
        <f>BYPL_EOD!AE46+BYPL_EOD!AF46</f>
        <v>24.57</v>
      </c>
      <c r="K46">
        <f>MES_EOD!AE46+MES_EOD!AF46</f>
        <v>9.27</v>
      </c>
      <c r="L46">
        <f>NDMC_EOD!AE46+NDMC_EOD!AF46</f>
        <v>45.91</v>
      </c>
      <c r="M46">
        <f>TPDDL_EOD!AE46+TPDDL_EOD!AF46</f>
        <v>30</v>
      </c>
      <c r="N46">
        <f t="shared" si="0"/>
        <v>153</v>
      </c>
      <c r="O46" s="112">
        <f t="shared" si="1"/>
        <v>0</v>
      </c>
      <c r="P46">
        <v>43.25</v>
      </c>
      <c r="Q46">
        <v>24.57</v>
      </c>
      <c r="R46">
        <v>9.27</v>
      </c>
      <c r="S46">
        <v>45.91</v>
      </c>
      <c r="T46">
        <v>30</v>
      </c>
      <c r="U46" s="114">
        <f t="shared" si="2"/>
        <v>153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153</v>
      </c>
      <c r="E47">
        <f>PPCL!N47</f>
        <v>0</v>
      </c>
      <c r="F47">
        <f t="shared" si="4"/>
        <v>265</v>
      </c>
      <c r="G47">
        <f t="shared" si="5"/>
        <v>153</v>
      </c>
      <c r="H47" s="112"/>
      <c r="I47">
        <f>BRPL_EOD!AE47+BRPL_EOD!AF47</f>
        <v>43.25</v>
      </c>
      <c r="J47">
        <f>BYPL_EOD!AE47+BYPL_EOD!AF47</f>
        <v>24.57</v>
      </c>
      <c r="K47">
        <f>MES_EOD!AE47+MES_EOD!AF47</f>
        <v>9.27</v>
      </c>
      <c r="L47">
        <f>NDMC_EOD!AE47+NDMC_EOD!AF47</f>
        <v>45.91</v>
      </c>
      <c r="M47">
        <f>TPDDL_EOD!AE47+TPDDL_EOD!AF47</f>
        <v>30</v>
      </c>
      <c r="N47">
        <f t="shared" si="0"/>
        <v>153</v>
      </c>
      <c r="O47" s="112">
        <f t="shared" si="1"/>
        <v>0</v>
      </c>
      <c r="P47">
        <v>43.25</v>
      </c>
      <c r="Q47">
        <v>24.57</v>
      </c>
      <c r="R47">
        <v>9.27</v>
      </c>
      <c r="S47">
        <v>45.91</v>
      </c>
      <c r="T47">
        <v>30</v>
      </c>
      <c r="U47" s="114">
        <f t="shared" si="2"/>
        <v>153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265</v>
      </c>
      <c r="G48">
        <f t="shared" si="5"/>
        <v>153</v>
      </c>
      <c r="H48" s="112"/>
      <c r="I48">
        <f>BRPL_EOD!AE48+BRPL_EOD!AF48</f>
        <v>43.25</v>
      </c>
      <c r="J48">
        <f>BYPL_EOD!AE48+BYPL_EOD!AF48</f>
        <v>24.57</v>
      </c>
      <c r="K48">
        <f>MES_EOD!AE48+MES_EOD!AF48</f>
        <v>9.27</v>
      </c>
      <c r="L48">
        <f>NDMC_EOD!AE48+NDMC_EOD!AF48</f>
        <v>45.91</v>
      </c>
      <c r="M48">
        <f>TPDDL_EOD!AE48+TPDDL_EOD!AF48</f>
        <v>30</v>
      </c>
      <c r="N48">
        <f t="shared" si="0"/>
        <v>153</v>
      </c>
      <c r="O48" s="112">
        <f t="shared" si="1"/>
        <v>0</v>
      </c>
      <c r="P48">
        <v>43.25</v>
      </c>
      <c r="Q48">
        <v>24.57</v>
      </c>
      <c r="R48">
        <v>9.27</v>
      </c>
      <c r="S48">
        <v>45.91</v>
      </c>
      <c r="T48">
        <v>30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265</v>
      </c>
      <c r="G49">
        <f t="shared" si="5"/>
        <v>153</v>
      </c>
      <c r="H49" s="112"/>
      <c r="I49">
        <f>BRPL_EOD!AE49+BRPL_EOD!AF49</f>
        <v>43.25</v>
      </c>
      <c r="J49">
        <f>BYPL_EOD!AE49+BYPL_EOD!AF49</f>
        <v>24.57</v>
      </c>
      <c r="K49">
        <f>MES_EOD!AE49+MES_EOD!AF49</f>
        <v>9.27</v>
      </c>
      <c r="L49">
        <f>NDMC_EOD!AE49+NDMC_EOD!AF49</f>
        <v>45.91</v>
      </c>
      <c r="M49">
        <f>TPDDL_EOD!AE49+TPDDL_EOD!AF49</f>
        <v>30</v>
      </c>
      <c r="N49">
        <f t="shared" si="0"/>
        <v>153</v>
      </c>
      <c r="O49" s="112">
        <f t="shared" si="1"/>
        <v>0</v>
      </c>
      <c r="P49">
        <v>43.25</v>
      </c>
      <c r="Q49">
        <v>24.57</v>
      </c>
      <c r="R49">
        <v>9.27</v>
      </c>
      <c r="S49">
        <v>45.91</v>
      </c>
      <c r="T49">
        <v>30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265</v>
      </c>
      <c r="G50">
        <f t="shared" si="5"/>
        <v>153</v>
      </c>
      <c r="H50" s="112"/>
      <c r="I50">
        <f>BRPL_EOD!AE50+BRPL_EOD!AF50</f>
        <v>43.25</v>
      </c>
      <c r="J50">
        <f>BYPL_EOD!AE50+BYPL_EOD!AF50</f>
        <v>24.57</v>
      </c>
      <c r="K50">
        <f>MES_EOD!AE50+MES_EOD!AF50</f>
        <v>9.27</v>
      </c>
      <c r="L50">
        <f>NDMC_EOD!AE50+NDMC_EOD!AF50</f>
        <v>45.91</v>
      </c>
      <c r="M50">
        <f>TPDDL_EOD!AE50+TPDDL_EOD!AF50</f>
        <v>30</v>
      </c>
      <c r="N50">
        <f t="shared" si="0"/>
        <v>153</v>
      </c>
      <c r="O50" s="112">
        <f t="shared" si="1"/>
        <v>0</v>
      </c>
      <c r="P50">
        <v>43.25</v>
      </c>
      <c r="Q50">
        <v>24.57</v>
      </c>
      <c r="R50">
        <v>9.27</v>
      </c>
      <c r="S50">
        <v>45.91</v>
      </c>
      <c r="T50">
        <v>30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151</v>
      </c>
      <c r="E51">
        <f>PPCL!N51</f>
        <v>0</v>
      </c>
      <c r="F51">
        <f t="shared" si="4"/>
        <v>265</v>
      </c>
      <c r="G51">
        <f t="shared" si="5"/>
        <v>151</v>
      </c>
      <c r="H51" s="112"/>
      <c r="I51">
        <f>BRPL_EOD!AE51+BRPL_EOD!AF51</f>
        <v>43.25</v>
      </c>
      <c r="J51">
        <f>BYPL_EOD!AE51+BYPL_EOD!AF51</f>
        <v>24.57</v>
      </c>
      <c r="K51">
        <f>MES_EOD!AE51+MES_EOD!AF51</f>
        <v>9.27</v>
      </c>
      <c r="L51">
        <f>NDMC_EOD!AE51+NDMC_EOD!AF51</f>
        <v>45.91</v>
      </c>
      <c r="M51">
        <f>TPDDL_EOD!AE51+TPDDL_EOD!AF51</f>
        <v>30</v>
      </c>
      <c r="N51">
        <f t="shared" si="0"/>
        <v>153</v>
      </c>
      <c r="O51" s="112">
        <f t="shared" si="1"/>
        <v>-2</v>
      </c>
      <c r="P51">
        <v>42.684640522875817</v>
      </c>
      <c r="Q51">
        <v>24.248823529411766</v>
      </c>
      <c r="R51">
        <v>9.1488235294117644</v>
      </c>
      <c r="S51">
        <v>45.309869281045749</v>
      </c>
      <c r="T51">
        <v>29.607843137254903</v>
      </c>
      <c r="U51" s="114">
        <f t="shared" si="2"/>
        <v>151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151</v>
      </c>
      <c r="E52">
        <f>PPCL!N52</f>
        <v>0</v>
      </c>
      <c r="F52">
        <f t="shared" si="4"/>
        <v>265</v>
      </c>
      <c r="G52">
        <f t="shared" si="5"/>
        <v>151</v>
      </c>
      <c r="H52" s="112"/>
      <c r="I52">
        <f>BRPL_EOD!AE52+BRPL_EOD!AF52</f>
        <v>43.25</v>
      </c>
      <c r="J52">
        <f>BYPL_EOD!AE52+BYPL_EOD!AF52</f>
        <v>24.57</v>
      </c>
      <c r="K52">
        <f>MES_EOD!AE52+MES_EOD!AF52</f>
        <v>9.27</v>
      </c>
      <c r="L52">
        <f>NDMC_EOD!AE52+NDMC_EOD!AF52</f>
        <v>45.91</v>
      </c>
      <c r="M52">
        <f>TPDDL_EOD!AE52+TPDDL_EOD!AF52</f>
        <v>30</v>
      </c>
      <c r="N52">
        <f t="shared" si="0"/>
        <v>153</v>
      </c>
      <c r="O52" s="112">
        <f t="shared" si="1"/>
        <v>-2</v>
      </c>
      <c r="P52">
        <v>42.684640522875817</v>
      </c>
      <c r="Q52">
        <v>24.248823529411766</v>
      </c>
      <c r="R52">
        <v>9.1488235294117644</v>
      </c>
      <c r="S52">
        <v>45.309869281045749</v>
      </c>
      <c r="T52">
        <v>29.607843137254903</v>
      </c>
      <c r="U52" s="114">
        <f t="shared" si="2"/>
        <v>151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151</v>
      </c>
      <c r="E53">
        <f>PPCL!N53</f>
        <v>0</v>
      </c>
      <c r="F53">
        <f t="shared" si="4"/>
        <v>265</v>
      </c>
      <c r="G53">
        <f t="shared" si="5"/>
        <v>151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30</v>
      </c>
      <c r="N53">
        <f t="shared" si="0"/>
        <v>151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30</v>
      </c>
      <c r="U53" s="114">
        <f t="shared" si="2"/>
        <v>151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151</v>
      </c>
      <c r="E54">
        <f>PPCL!N54</f>
        <v>0</v>
      </c>
      <c r="F54">
        <f t="shared" si="4"/>
        <v>265</v>
      </c>
      <c r="G54">
        <f t="shared" si="5"/>
        <v>151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30</v>
      </c>
      <c r="N54">
        <f t="shared" si="0"/>
        <v>151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30</v>
      </c>
      <c r="U54" s="114">
        <f t="shared" si="2"/>
        <v>151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151</v>
      </c>
      <c r="E55">
        <f>PPCL!N55</f>
        <v>0</v>
      </c>
      <c r="F55">
        <f t="shared" si="4"/>
        <v>265</v>
      </c>
      <c r="G55">
        <f t="shared" si="5"/>
        <v>151</v>
      </c>
      <c r="H55" s="112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30</v>
      </c>
      <c r="N55">
        <f t="shared" si="0"/>
        <v>151</v>
      </c>
      <c r="O55" s="112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30</v>
      </c>
      <c r="U55" s="114">
        <f t="shared" si="2"/>
        <v>151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151</v>
      </c>
      <c r="E56">
        <f>PPCL!N56</f>
        <v>0</v>
      </c>
      <c r="F56">
        <f t="shared" si="4"/>
        <v>265</v>
      </c>
      <c r="G56">
        <f t="shared" si="5"/>
        <v>151</v>
      </c>
      <c r="H56" s="112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30</v>
      </c>
      <c r="N56">
        <f t="shared" si="0"/>
        <v>151</v>
      </c>
      <c r="O56" s="112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30</v>
      </c>
      <c r="U56" s="114">
        <f t="shared" si="2"/>
        <v>151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151</v>
      </c>
      <c r="E57">
        <f>PPCL!N57</f>
        <v>0</v>
      </c>
      <c r="F57">
        <f t="shared" si="4"/>
        <v>265</v>
      </c>
      <c r="G57">
        <f t="shared" si="5"/>
        <v>151</v>
      </c>
      <c r="H57" s="112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30</v>
      </c>
      <c r="N57">
        <f t="shared" si="0"/>
        <v>151</v>
      </c>
      <c r="O57" s="112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30</v>
      </c>
      <c r="U57" s="114">
        <f t="shared" si="2"/>
        <v>151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151</v>
      </c>
      <c r="E58">
        <f>PPCL!N58</f>
        <v>0</v>
      </c>
      <c r="F58">
        <f t="shared" si="4"/>
        <v>265</v>
      </c>
      <c r="G58">
        <f t="shared" si="5"/>
        <v>151</v>
      </c>
      <c r="H58" s="112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30</v>
      </c>
      <c r="N58">
        <f t="shared" si="0"/>
        <v>151</v>
      </c>
      <c r="O58" s="112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30</v>
      </c>
      <c r="U58" s="114">
        <f t="shared" si="2"/>
        <v>151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151</v>
      </c>
      <c r="E59">
        <f>PPCL!N59</f>
        <v>0</v>
      </c>
      <c r="F59">
        <f t="shared" si="4"/>
        <v>265</v>
      </c>
      <c r="G59">
        <f t="shared" si="5"/>
        <v>151</v>
      </c>
      <c r="H59" s="112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30</v>
      </c>
      <c r="N59">
        <f t="shared" si="0"/>
        <v>151</v>
      </c>
      <c r="O59" s="112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30</v>
      </c>
      <c r="U59" s="114">
        <f t="shared" si="2"/>
        <v>151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151</v>
      </c>
      <c r="E60">
        <f>PPCL!N60</f>
        <v>0</v>
      </c>
      <c r="F60">
        <f t="shared" si="4"/>
        <v>265</v>
      </c>
      <c r="G60">
        <f t="shared" si="5"/>
        <v>151</v>
      </c>
      <c r="H60" s="112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30</v>
      </c>
      <c r="N60">
        <f t="shared" si="0"/>
        <v>151</v>
      </c>
      <c r="O60" s="112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30</v>
      </c>
      <c r="U60" s="114">
        <f t="shared" si="2"/>
        <v>151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151</v>
      </c>
      <c r="E61">
        <f>PPCL!N61</f>
        <v>0</v>
      </c>
      <c r="F61">
        <f t="shared" si="4"/>
        <v>265</v>
      </c>
      <c r="G61">
        <f t="shared" si="5"/>
        <v>151</v>
      </c>
      <c r="H61" s="112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30</v>
      </c>
      <c r="N61">
        <f t="shared" si="0"/>
        <v>151</v>
      </c>
      <c r="O61" s="112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30</v>
      </c>
      <c r="U61" s="114">
        <f t="shared" si="2"/>
        <v>151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151</v>
      </c>
      <c r="E62">
        <f>PPCL!N62</f>
        <v>0</v>
      </c>
      <c r="F62">
        <f t="shared" si="4"/>
        <v>265</v>
      </c>
      <c r="G62">
        <f t="shared" si="5"/>
        <v>151</v>
      </c>
      <c r="H62" s="112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30</v>
      </c>
      <c r="N62">
        <f t="shared" si="0"/>
        <v>151</v>
      </c>
      <c r="O62" s="112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30</v>
      </c>
      <c r="U62" s="114">
        <f t="shared" si="2"/>
        <v>151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149</v>
      </c>
      <c r="E63">
        <f>PPCL!N63</f>
        <v>0</v>
      </c>
      <c r="F63">
        <f t="shared" si="4"/>
        <v>265</v>
      </c>
      <c r="G63">
        <f t="shared" si="5"/>
        <v>149</v>
      </c>
      <c r="H63" s="112"/>
      <c r="I63">
        <f>BRPL_EOD!AE63+BRPL_EOD!AF63</f>
        <v>41.75</v>
      </c>
      <c r="J63">
        <f>BYPL_EOD!AE63+BYPL_EOD!AF63</f>
        <v>24</v>
      </c>
      <c r="K63">
        <f>MES_EOD!AE63+MES_EOD!AF63</f>
        <v>8.94</v>
      </c>
      <c r="L63">
        <f>NDMC_EOD!AE63+NDMC_EOD!AF63</f>
        <v>44.31</v>
      </c>
      <c r="M63">
        <f>TPDDL_EOD!AE63+TPDDL_EOD!AF63</f>
        <v>30</v>
      </c>
      <c r="N63">
        <f t="shared" si="0"/>
        <v>149</v>
      </c>
      <c r="O63" s="112">
        <f t="shared" si="1"/>
        <v>0</v>
      </c>
      <c r="P63">
        <v>41.75</v>
      </c>
      <c r="Q63">
        <v>24</v>
      </c>
      <c r="R63">
        <v>8.94</v>
      </c>
      <c r="S63">
        <v>44.31</v>
      </c>
      <c r="T63">
        <v>30</v>
      </c>
      <c r="U63" s="114">
        <f t="shared" si="2"/>
        <v>149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149</v>
      </c>
      <c r="E64">
        <f>PPCL!N64</f>
        <v>0</v>
      </c>
      <c r="F64">
        <f t="shared" si="4"/>
        <v>265</v>
      </c>
      <c r="G64">
        <f t="shared" si="5"/>
        <v>149</v>
      </c>
      <c r="H64" s="112"/>
      <c r="I64">
        <f>BRPL_EOD!AE64+BRPL_EOD!AF64</f>
        <v>41.75</v>
      </c>
      <c r="J64">
        <f>BYPL_EOD!AE64+BYPL_EOD!AF64</f>
        <v>24</v>
      </c>
      <c r="K64">
        <f>MES_EOD!AE64+MES_EOD!AF64</f>
        <v>8.94</v>
      </c>
      <c r="L64">
        <f>NDMC_EOD!AE64+NDMC_EOD!AF64</f>
        <v>44.31</v>
      </c>
      <c r="M64">
        <f>TPDDL_EOD!AE64+TPDDL_EOD!AF64</f>
        <v>30</v>
      </c>
      <c r="N64">
        <f t="shared" si="0"/>
        <v>149</v>
      </c>
      <c r="O64" s="112">
        <f t="shared" si="1"/>
        <v>0</v>
      </c>
      <c r="P64">
        <v>41.75</v>
      </c>
      <c r="Q64">
        <v>24</v>
      </c>
      <c r="R64">
        <v>8.94</v>
      </c>
      <c r="S64">
        <v>44.31</v>
      </c>
      <c r="T64">
        <v>30</v>
      </c>
      <c r="U64" s="114">
        <f t="shared" si="2"/>
        <v>149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149</v>
      </c>
      <c r="E65">
        <f>PPCL!N65</f>
        <v>0</v>
      </c>
      <c r="F65">
        <f t="shared" si="4"/>
        <v>265</v>
      </c>
      <c r="G65">
        <f t="shared" si="5"/>
        <v>149</v>
      </c>
      <c r="H65" s="112"/>
      <c r="I65">
        <f>BRPL_EOD!AE65+BRPL_EOD!AF65</f>
        <v>41.75</v>
      </c>
      <c r="J65">
        <f>BYPL_EOD!AE65+BYPL_EOD!AF65</f>
        <v>24</v>
      </c>
      <c r="K65">
        <f>MES_EOD!AE65+MES_EOD!AF65</f>
        <v>8.94</v>
      </c>
      <c r="L65">
        <f>NDMC_EOD!AE65+NDMC_EOD!AF65</f>
        <v>44.31</v>
      </c>
      <c r="M65">
        <f>TPDDL_EOD!AE65+TPDDL_EOD!AF65</f>
        <v>30</v>
      </c>
      <c r="N65">
        <f t="shared" si="0"/>
        <v>149</v>
      </c>
      <c r="O65" s="112">
        <f t="shared" si="1"/>
        <v>0</v>
      </c>
      <c r="P65">
        <v>41.75</v>
      </c>
      <c r="Q65">
        <v>24</v>
      </c>
      <c r="R65">
        <v>8.94</v>
      </c>
      <c r="S65">
        <v>44.31</v>
      </c>
      <c r="T65">
        <v>30</v>
      </c>
      <c r="U65" s="114">
        <f t="shared" si="2"/>
        <v>149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149</v>
      </c>
      <c r="E66">
        <f>PPCL!N66</f>
        <v>0</v>
      </c>
      <c r="F66">
        <f t="shared" si="4"/>
        <v>265</v>
      </c>
      <c r="G66">
        <f t="shared" si="5"/>
        <v>149</v>
      </c>
      <c r="H66" s="112"/>
      <c r="I66">
        <f>BRPL_EOD!AE66+BRPL_EOD!AF66</f>
        <v>41.75</v>
      </c>
      <c r="J66">
        <f>BYPL_EOD!AE66+BYPL_EOD!AF66</f>
        <v>24</v>
      </c>
      <c r="K66">
        <f>MES_EOD!AE66+MES_EOD!AF66</f>
        <v>8.94</v>
      </c>
      <c r="L66">
        <f>NDMC_EOD!AE66+NDMC_EOD!AF66</f>
        <v>44.31</v>
      </c>
      <c r="M66">
        <f>TPDDL_EOD!AE66+TPDDL_EOD!AF66</f>
        <v>30</v>
      </c>
      <c r="N66">
        <f t="shared" si="0"/>
        <v>149</v>
      </c>
      <c r="O66" s="112">
        <f t="shared" si="1"/>
        <v>0</v>
      </c>
      <c r="P66">
        <v>41.75</v>
      </c>
      <c r="Q66">
        <v>24</v>
      </c>
      <c r="R66">
        <v>8.94</v>
      </c>
      <c r="S66">
        <v>44.31</v>
      </c>
      <c r="T66">
        <v>30</v>
      </c>
      <c r="U66" s="114">
        <f t="shared" si="2"/>
        <v>149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149</v>
      </c>
      <c r="E67">
        <f>PPCL!N67</f>
        <v>0</v>
      </c>
      <c r="F67">
        <f t="shared" si="4"/>
        <v>265</v>
      </c>
      <c r="G67">
        <f t="shared" si="5"/>
        <v>149</v>
      </c>
      <c r="H67" s="112"/>
      <c r="I67">
        <f>BRPL_EOD!AE67+BRPL_EOD!AF67</f>
        <v>41.75</v>
      </c>
      <c r="J67">
        <f>BYPL_EOD!AE67+BYPL_EOD!AF67</f>
        <v>24</v>
      </c>
      <c r="K67">
        <f>MES_EOD!AE67+MES_EOD!AF67</f>
        <v>8.94</v>
      </c>
      <c r="L67">
        <f>NDMC_EOD!AE67+NDMC_EOD!AF67</f>
        <v>44.31</v>
      </c>
      <c r="M67">
        <f>TPDDL_EOD!AE67+TPDDL_EOD!AF67</f>
        <v>30</v>
      </c>
      <c r="N67">
        <f t="shared" ref="N67:N98" si="6">SUM(I67:M67)</f>
        <v>149</v>
      </c>
      <c r="O67" s="112">
        <f t="shared" ref="O67:O98" si="7">G67-N67</f>
        <v>0</v>
      </c>
      <c r="P67">
        <v>41.75</v>
      </c>
      <c r="Q67">
        <v>24</v>
      </c>
      <c r="R67">
        <v>8.94</v>
      </c>
      <c r="S67">
        <v>44.31</v>
      </c>
      <c r="T67">
        <v>30</v>
      </c>
      <c r="U67" s="114">
        <f t="shared" ref="U67:U98" si="8">SUM(P67:T67)</f>
        <v>149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149</v>
      </c>
      <c r="E68">
        <f>PPCL!N68</f>
        <v>0</v>
      </c>
      <c r="F68">
        <f t="shared" ref="F68:F98" si="10">B68+C68</f>
        <v>265</v>
      </c>
      <c r="G68">
        <f t="shared" ref="G68:G98" si="11">D68+E68</f>
        <v>149</v>
      </c>
      <c r="H68" s="112"/>
      <c r="I68">
        <f>BRPL_EOD!AE68+BRPL_EOD!AF68</f>
        <v>41.75</v>
      </c>
      <c r="J68">
        <f>BYPL_EOD!AE68+BYPL_EOD!AF68</f>
        <v>24</v>
      </c>
      <c r="K68">
        <f>MES_EOD!AE68+MES_EOD!AF68</f>
        <v>8.94</v>
      </c>
      <c r="L68">
        <f>NDMC_EOD!AE68+NDMC_EOD!AF68</f>
        <v>44.31</v>
      </c>
      <c r="M68">
        <f>TPDDL_EOD!AE68+TPDDL_EOD!AF68</f>
        <v>30</v>
      </c>
      <c r="N68">
        <f t="shared" si="6"/>
        <v>149</v>
      </c>
      <c r="O68" s="112">
        <f t="shared" si="7"/>
        <v>0</v>
      </c>
      <c r="P68">
        <v>41.75</v>
      </c>
      <c r="Q68">
        <v>24</v>
      </c>
      <c r="R68">
        <v>8.94</v>
      </c>
      <c r="S68">
        <v>44.31</v>
      </c>
      <c r="T68">
        <v>30</v>
      </c>
      <c r="U68" s="114">
        <f t="shared" si="8"/>
        <v>149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149</v>
      </c>
      <c r="E69">
        <f>PPCL!N69</f>
        <v>0</v>
      </c>
      <c r="F69">
        <f t="shared" si="10"/>
        <v>265</v>
      </c>
      <c r="G69">
        <f t="shared" si="11"/>
        <v>149</v>
      </c>
      <c r="H69" s="112"/>
      <c r="I69">
        <f>BRPL_EOD!AE69+BRPL_EOD!AF69</f>
        <v>41.75</v>
      </c>
      <c r="J69">
        <f>BYPL_EOD!AE69+BYPL_EOD!AF69</f>
        <v>24</v>
      </c>
      <c r="K69">
        <f>MES_EOD!AE69+MES_EOD!AF69</f>
        <v>8.94</v>
      </c>
      <c r="L69">
        <f>NDMC_EOD!AE69+NDMC_EOD!AF69</f>
        <v>44.31</v>
      </c>
      <c r="M69">
        <f>TPDDL_EOD!AE69+TPDDL_EOD!AF69</f>
        <v>30</v>
      </c>
      <c r="N69">
        <f t="shared" si="6"/>
        <v>149</v>
      </c>
      <c r="O69" s="112">
        <f t="shared" si="7"/>
        <v>0</v>
      </c>
      <c r="P69">
        <v>41.75</v>
      </c>
      <c r="Q69">
        <v>24</v>
      </c>
      <c r="R69">
        <v>8.94</v>
      </c>
      <c r="S69">
        <v>44.31</v>
      </c>
      <c r="T69">
        <v>30</v>
      </c>
      <c r="U69" s="114">
        <f t="shared" si="8"/>
        <v>149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149</v>
      </c>
      <c r="E70">
        <f>PPCL!N70</f>
        <v>0</v>
      </c>
      <c r="F70">
        <f t="shared" si="10"/>
        <v>265</v>
      </c>
      <c r="G70">
        <f t="shared" si="11"/>
        <v>149</v>
      </c>
      <c r="H70" s="112"/>
      <c r="I70">
        <f>BRPL_EOD!AE70+BRPL_EOD!AF70</f>
        <v>41.72</v>
      </c>
      <c r="J70">
        <f>BYPL_EOD!AE70+BYPL_EOD!AF70</f>
        <v>24</v>
      </c>
      <c r="K70">
        <f>MES_EOD!AE70+MES_EOD!AF70</f>
        <v>9</v>
      </c>
      <c r="L70">
        <f>NDMC_EOD!AE70+NDMC_EOD!AF70</f>
        <v>44.28</v>
      </c>
      <c r="M70">
        <f>TPDDL_EOD!AE70+TPDDL_EOD!AF70</f>
        <v>30</v>
      </c>
      <c r="N70">
        <f t="shared" si="6"/>
        <v>149</v>
      </c>
      <c r="O70" s="112">
        <f t="shared" si="7"/>
        <v>0</v>
      </c>
      <c r="P70">
        <v>41.72</v>
      </c>
      <c r="Q70">
        <v>24</v>
      </c>
      <c r="R70">
        <v>9</v>
      </c>
      <c r="S70">
        <v>44.28</v>
      </c>
      <c r="T70">
        <v>30</v>
      </c>
      <c r="U70" s="114">
        <f t="shared" si="8"/>
        <v>149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149</v>
      </c>
      <c r="E71">
        <f>PPCL!N71</f>
        <v>0</v>
      </c>
      <c r="F71">
        <f t="shared" si="10"/>
        <v>265</v>
      </c>
      <c r="G71">
        <f t="shared" si="11"/>
        <v>149</v>
      </c>
      <c r="H71" s="112"/>
      <c r="I71">
        <f>BRPL_EOD!AE71+BRPL_EOD!AF71</f>
        <v>41.72</v>
      </c>
      <c r="J71">
        <f>BYPL_EOD!AE71+BYPL_EOD!AF71</f>
        <v>24</v>
      </c>
      <c r="K71">
        <f>MES_EOD!AE71+MES_EOD!AF71</f>
        <v>9</v>
      </c>
      <c r="L71">
        <f>NDMC_EOD!AE71+NDMC_EOD!AF71</f>
        <v>44.28</v>
      </c>
      <c r="M71">
        <f>TPDDL_EOD!AE71+TPDDL_EOD!AF71</f>
        <v>30</v>
      </c>
      <c r="N71">
        <f t="shared" si="6"/>
        <v>149</v>
      </c>
      <c r="O71" s="112">
        <f t="shared" si="7"/>
        <v>0</v>
      </c>
      <c r="P71">
        <v>41.72</v>
      </c>
      <c r="Q71">
        <v>24</v>
      </c>
      <c r="R71">
        <v>9</v>
      </c>
      <c r="S71">
        <v>44.28</v>
      </c>
      <c r="T71">
        <v>30</v>
      </c>
      <c r="U71" s="114">
        <f t="shared" si="8"/>
        <v>149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149</v>
      </c>
      <c r="E72">
        <f>PPCL!N72</f>
        <v>0</v>
      </c>
      <c r="F72">
        <f t="shared" si="10"/>
        <v>265</v>
      </c>
      <c r="G72">
        <f t="shared" si="11"/>
        <v>149</v>
      </c>
      <c r="H72" s="112"/>
      <c r="I72">
        <f>BRPL_EOD!AE72+BRPL_EOD!AF72</f>
        <v>41.23</v>
      </c>
      <c r="J72">
        <f>BYPL_EOD!AE72+BYPL_EOD!AF72</f>
        <v>24</v>
      </c>
      <c r="K72">
        <f>MES_EOD!AE72+MES_EOD!AF72</f>
        <v>10</v>
      </c>
      <c r="L72">
        <f>NDMC_EOD!AE72+NDMC_EOD!AF72</f>
        <v>43.77</v>
      </c>
      <c r="M72">
        <f>TPDDL_EOD!AE72+TPDDL_EOD!AF72</f>
        <v>30</v>
      </c>
      <c r="N72">
        <f t="shared" si="6"/>
        <v>149</v>
      </c>
      <c r="O72" s="112">
        <f t="shared" si="7"/>
        <v>0</v>
      </c>
      <c r="P72">
        <v>41.23</v>
      </c>
      <c r="Q72">
        <v>24</v>
      </c>
      <c r="R72">
        <v>10</v>
      </c>
      <c r="S72">
        <v>43.77</v>
      </c>
      <c r="T72">
        <v>30</v>
      </c>
      <c r="U72" s="114">
        <f t="shared" si="8"/>
        <v>149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149</v>
      </c>
      <c r="E73">
        <f>PPCL!N73</f>
        <v>0</v>
      </c>
      <c r="F73">
        <f t="shared" si="10"/>
        <v>265</v>
      </c>
      <c r="G73">
        <f t="shared" si="11"/>
        <v>149</v>
      </c>
      <c r="H73" s="112"/>
      <c r="I73">
        <f>BRPL_EOD!AE73+BRPL_EOD!AF73</f>
        <v>41.23</v>
      </c>
      <c r="J73">
        <f>BYPL_EOD!AE73+BYPL_EOD!AF73</f>
        <v>24</v>
      </c>
      <c r="K73">
        <f>MES_EOD!AE73+MES_EOD!AF73</f>
        <v>10</v>
      </c>
      <c r="L73">
        <f>NDMC_EOD!AE73+NDMC_EOD!AF73</f>
        <v>43.77</v>
      </c>
      <c r="M73">
        <f>TPDDL_EOD!AE73+TPDDL_EOD!AF73</f>
        <v>30</v>
      </c>
      <c r="N73">
        <f t="shared" si="6"/>
        <v>149</v>
      </c>
      <c r="O73" s="112">
        <f t="shared" si="7"/>
        <v>0</v>
      </c>
      <c r="P73">
        <v>41.23</v>
      </c>
      <c r="Q73">
        <v>24</v>
      </c>
      <c r="R73">
        <v>10</v>
      </c>
      <c r="S73">
        <v>43.77</v>
      </c>
      <c r="T73">
        <v>30</v>
      </c>
      <c r="U73" s="114">
        <f t="shared" si="8"/>
        <v>149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149</v>
      </c>
      <c r="E74">
        <f>PPCL!N74</f>
        <v>0</v>
      </c>
      <c r="F74">
        <f t="shared" si="10"/>
        <v>265</v>
      </c>
      <c r="G74">
        <f t="shared" si="11"/>
        <v>149</v>
      </c>
      <c r="H74" s="112"/>
      <c r="I74">
        <f>BRPL_EOD!AE74+BRPL_EOD!AF74</f>
        <v>41.23</v>
      </c>
      <c r="J74">
        <f>BYPL_EOD!AE74+BYPL_EOD!AF74</f>
        <v>24</v>
      </c>
      <c r="K74">
        <f>MES_EOD!AE74+MES_EOD!AF74</f>
        <v>10</v>
      </c>
      <c r="L74">
        <f>NDMC_EOD!AE74+NDMC_EOD!AF74</f>
        <v>43.77</v>
      </c>
      <c r="M74">
        <f>TPDDL_EOD!AE74+TPDDL_EOD!AF74</f>
        <v>30</v>
      </c>
      <c r="N74">
        <f t="shared" si="6"/>
        <v>149</v>
      </c>
      <c r="O74" s="112">
        <f t="shared" si="7"/>
        <v>0</v>
      </c>
      <c r="P74">
        <v>41.23</v>
      </c>
      <c r="Q74">
        <v>24</v>
      </c>
      <c r="R74">
        <v>10</v>
      </c>
      <c r="S74">
        <v>43.77</v>
      </c>
      <c r="T74">
        <v>30</v>
      </c>
      <c r="U74" s="114">
        <f t="shared" si="8"/>
        <v>149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42.59</v>
      </c>
      <c r="J75">
        <f>BYPL_EOD!AE75+BYPL_EOD!AF75</f>
        <v>24.19</v>
      </c>
      <c r="K75">
        <f>MES_EOD!AE75+MES_EOD!AF75</f>
        <v>10</v>
      </c>
      <c r="L75">
        <f>NDMC_EOD!AE75+NDMC_EOD!AF75</f>
        <v>45.21</v>
      </c>
      <c r="M75">
        <f>TPDDL_EOD!AE75+TPDDL_EOD!AF75</f>
        <v>30</v>
      </c>
      <c r="N75">
        <f t="shared" si="6"/>
        <v>151.99</v>
      </c>
      <c r="O75" s="112">
        <f t="shared" si="7"/>
        <v>9.9999999999909051E-3</v>
      </c>
      <c r="P75">
        <v>42.592802158036712</v>
      </c>
      <c r="Q75">
        <v>24.191591552075796</v>
      </c>
      <c r="R75">
        <v>10.000657938022238</v>
      </c>
      <c r="S75">
        <v>45.212974537798537</v>
      </c>
      <c r="T75">
        <v>30.001973814066712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42.59</v>
      </c>
      <c r="J76">
        <f>BYPL_EOD!AE76+BYPL_EOD!AF76</f>
        <v>24.19</v>
      </c>
      <c r="K76">
        <f>MES_EOD!AE76+MES_EOD!AF76</f>
        <v>10</v>
      </c>
      <c r="L76">
        <f>NDMC_EOD!AE76+NDMC_EOD!AF76</f>
        <v>45.21</v>
      </c>
      <c r="M76">
        <f>TPDDL_EOD!AE76+TPDDL_EOD!AF76</f>
        <v>30</v>
      </c>
      <c r="N76">
        <f t="shared" si="6"/>
        <v>151.99</v>
      </c>
      <c r="O76" s="112">
        <f t="shared" si="7"/>
        <v>9.9999999999909051E-3</v>
      </c>
      <c r="P76">
        <v>42.592802158036712</v>
      </c>
      <c r="Q76">
        <v>24.191591552075796</v>
      </c>
      <c r="R76">
        <v>10.000657938022238</v>
      </c>
      <c r="S76">
        <v>45.212974537798537</v>
      </c>
      <c r="T76">
        <v>30.001973814066712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42.59</v>
      </c>
      <c r="J77">
        <f>BYPL_EOD!AE77+BYPL_EOD!AF77</f>
        <v>24.19</v>
      </c>
      <c r="K77">
        <f>MES_EOD!AE77+MES_EOD!AF77</f>
        <v>10</v>
      </c>
      <c r="L77">
        <f>NDMC_EOD!AE77+NDMC_EOD!AF77</f>
        <v>45.21</v>
      </c>
      <c r="M77">
        <f>TPDDL_EOD!AE77+TPDDL_EOD!AF77</f>
        <v>30</v>
      </c>
      <c r="N77">
        <f t="shared" si="6"/>
        <v>151.99</v>
      </c>
      <c r="O77" s="112">
        <f t="shared" si="7"/>
        <v>9.9999999999909051E-3</v>
      </c>
      <c r="P77">
        <v>42.592802158036712</v>
      </c>
      <c r="Q77">
        <v>24.191591552075796</v>
      </c>
      <c r="R77">
        <v>10.000657938022238</v>
      </c>
      <c r="S77">
        <v>45.212974537798537</v>
      </c>
      <c r="T77">
        <v>30.001973814066712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149</v>
      </c>
      <c r="E78">
        <f>PPCL!N78</f>
        <v>0</v>
      </c>
      <c r="F78">
        <f t="shared" si="10"/>
        <v>265</v>
      </c>
      <c r="G78">
        <f t="shared" si="11"/>
        <v>149</v>
      </c>
      <c r="H78" s="112"/>
      <c r="I78">
        <f>BRPL_EOD!AE78+BRPL_EOD!AF78</f>
        <v>42.59</v>
      </c>
      <c r="J78">
        <f>BYPL_EOD!AE78+BYPL_EOD!AF78</f>
        <v>24.19</v>
      </c>
      <c r="K78">
        <f>MES_EOD!AE78+MES_EOD!AF78</f>
        <v>10</v>
      </c>
      <c r="L78">
        <f>NDMC_EOD!AE78+NDMC_EOD!AF78</f>
        <v>45.21</v>
      </c>
      <c r="M78">
        <f>TPDDL_EOD!AE78+TPDDL_EOD!AF78</f>
        <v>30</v>
      </c>
      <c r="N78">
        <f t="shared" si="6"/>
        <v>151.99</v>
      </c>
      <c r="O78" s="112">
        <f t="shared" si="7"/>
        <v>-2.9900000000000091</v>
      </c>
      <c r="P78">
        <v>41.752154747022828</v>
      </c>
      <c r="Q78">
        <v>23.714125929337456</v>
      </c>
      <c r="R78">
        <v>9.8032765313507468</v>
      </c>
      <c r="S78">
        <v>44.320613198236721</v>
      </c>
      <c r="T78">
        <v>29.409829594052237</v>
      </c>
      <c r="U78" s="114">
        <f t="shared" si="8"/>
        <v>149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149</v>
      </c>
      <c r="E79">
        <f>PPCL!N79</f>
        <v>0</v>
      </c>
      <c r="F79">
        <f t="shared" si="10"/>
        <v>265</v>
      </c>
      <c r="G79">
        <f t="shared" si="11"/>
        <v>149</v>
      </c>
      <c r="H79" s="112"/>
      <c r="I79">
        <f>BRPL_EOD!AE79+BRPL_EOD!AF79</f>
        <v>41.23</v>
      </c>
      <c r="J79">
        <f>BYPL_EOD!AE79+BYPL_EOD!AF79</f>
        <v>24</v>
      </c>
      <c r="K79">
        <f>MES_EOD!AE79+MES_EOD!AF79</f>
        <v>10</v>
      </c>
      <c r="L79">
        <f>NDMC_EOD!AE79+NDMC_EOD!AF79</f>
        <v>43.77</v>
      </c>
      <c r="M79">
        <f>TPDDL_EOD!AE79+TPDDL_EOD!AF79</f>
        <v>30</v>
      </c>
      <c r="N79">
        <f t="shared" si="6"/>
        <v>149</v>
      </c>
      <c r="O79" s="112">
        <f t="shared" si="7"/>
        <v>0</v>
      </c>
      <c r="P79">
        <v>41.23</v>
      </c>
      <c r="Q79">
        <v>24</v>
      </c>
      <c r="R79">
        <v>10</v>
      </c>
      <c r="S79">
        <v>43.77</v>
      </c>
      <c r="T79">
        <v>30</v>
      </c>
      <c r="U79" s="114">
        <f t="shared" si="8"/>
        <v>149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149</v>
      </c>
      <c r="E80">
        <f>PPCL!N80</f>
        <v>0</v>
      </c>
      <c r="F80">
        <f t="shared" si="10"/>
        <v>265</v>
      </c>
      <c r="G80">
        <f t="shared" si="11"/>
        <v>149</v>
      </c>
      <c r="H80" s="112"/>
      <c r="I80">
        <f>BRPL_EOD!AE80+BRPL_EOD!AF80</f>
        <v>41.23</v>
      </c>
      <c r="J80">
        <f>BYPL_EOD!AE80+BYPL_EOD!AF80</f>
        <v>24</v>
      </c>
      <c r="K80">
        <f>MES_EOD!AE80+MES_EOD!AF80</f>
        <v>10</v>
      </c>
      <c r="L80">
        <f>NDMC_EOD!AE80+NDMC_EOD!AF80</f>
        <v>43.77</v>
      </c>
      <c r="M80">
        <f>TPDDL_EOD!AE80+TPDDL_EOD!AF80</f>
        <v>30</v>
      </c>
      <c r="N80">
        <f t="shared" si="6"/>
        <v>149</v>
      </c>
      <c r="O80" s="112">
        <f t="shared" si="7"/>
        <v>0</v>
      </c>
      <c r="P80">
        <v>41.23</v>
      </c>
      <c r="Q80">
        <v>24</v>
      </c>
      <c r="R80">
        <v>10</v>
      </c>
      <c r="S80">
        <v>43.77</v>
      </c>
      <c r="T80">
        <v>30</v>
      </c>
      <c r="U80" s="114">
        <f t="shared" si="8"/>
        <v>149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149</v>
      </c>
      <c r="E81">
        <f>PPCL!N81</f>
        <v>0</v>
      </c>
      <c r="F81">
        <f t="shared" si="10"/>
        <v>265</v>
      </c>
      <c r="G81">
        <f t="shared" si="11"/>
        <v>149</v>
      </c>
      <c r="H81" s="112"/>
      <c r="I81">
        <f>BRPL_EOD!AE81+BRPL_EOD!AF81</f>
        <v>41.23</v>
      </c>
      <c r="J81">
        <f>BYPL_EOD!AE81+BYPL_EOD!AF81</f>
        <v>24</v>
      </c>
      <c r="K81">
        <f>MES_EOD!AE81+MES_EOD!AF81</f>
        <v>10</v>
      </c>
      <c r="L81">
        <f>NDMC_EOD!AE81+NDMC_EOD!AF81</f>
        <v>43.77</v>
      </c>
      <c r="M81">
        <f>TPDDL_EOD!AE81+TPDDL_EOD!AF81</f>
        <v>30</v>
      </c>
      <c r="N81">
        <f t="shared" si="6"/>
        <v>149</v>
      </c>
      <c r="O81" s="112">
        <f t="shared" si="7"/>
        <v>0</v>
      </c>
      <c r="P81">
        <v>41.23</v>
      </c>
      <c r="Q81">
        <v>24</v>
      </c>
      <c r="R81">
        <v>10</v>
      </c>
      <c r="S81">
        <v>43.77</v>
      </c>
      <c r="T81">
        <v>30</v>
      </c>
      <c r="U81" s="114">
        <f t="shared" si="8"/>
        <v>149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149</v>
      </c>
      <c r="E82">
        <f>PPCL!N82</f>
        <v>0</v>
      </c>
      <c r="F82">
        <f t="shared" si="10"/>
        <v>265</v>
      </c>
      <c r="G82">
        <f t="shared" si="11"/>
        <v>149</v>
      </c>
      <c r="H82" s="112"/>
      <c r="I82">
        <f>BRPL_EOD!AE82+BRPL_EOD!AF82</f>
        <v>39.729999999999997</v>
      </c>
      <c r="J82">
        <f>BYPL_EOD!AE82+BYPL_EOD!AF82</f>
        <v>23.84</v>
      </c>
      <c r="K82">
        <f>MES_EOD!AE82+MES_EOD!AF82</f>
        <v>15.89</v>
      </c>
      <c r="L82">
        <f>NDMC_EOD!AE82+NDMC_EOD!AF82</f>
        <v>39.729999999999997</v>
      </c>
      <c r="M82">
        <f>TPDDL_EOD!AE82+TPDDL_EOD!AF82</f>
        <v>29.8</v>
      </c>
      <c r="N82">
        <f t="shared" si="6"/>
        <v>148.99</v>
      </c>
      <c r="O82" s="112">
        <f t="shared" si="7"/>
        <v>9.9999999999909051E-3</v>
      </c>
      <c r="P82">
        <v>39.732666621920927</v>
      </c>
      <c r="Q82">
        <v>23.841600107389755</v>
      </c>
      <c r="R82">
        <v>15.891066514531175</v>
      </c>
      <c r="S82">
        <v>39.732666621920927</v>
      </c>
      <c r="T82">
        <v>29.802000134237197</v>
      </c>
      <c r="U82" s="114">
        <f t="shared" si="8"/>
        <v>148.99999999999997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149</v>
      </c>
      <c r="E83">
        <f>PPCL!N83</f>
        <v>0</v>
      </c>
      <c r="F83">
        <f t="shared" si="10"/>
        <v>265</v>
      </c>
      <c r="G83">
        <f t="shared" si="11"/>
        <v>149</v>
      </c>
      <c r="H83" s="112"/>
      <c r="I83">
        <f>BRPL_EOD!AE83+BRPL_EOD!AF83</f>
        <v>39.729999999999997</v>
      </c>
      <c r="J83">
        <f>BYPL_EOD!AE83+BYPL_EOD!AF83</f>
        <v>23.84</v>
      </c>
      <c r="K83">
        <f>MES_EOD!AE83+MES_EOD!AF83</f>
        <v>15.89</v>
      </c>
      <c r="L83">
        <f>NDMC_EOD!AE83+NDMC_EOD!AF83</f>
        <v>39.729999999999997</v>
      </c>
      <c r="M83">
        <f>TPDDL_EOD!AE83+TPDDL_EOD!AF83</f>
        <v>29.8</v>
      </c>
      <c r="N83">
        <f t="shared" si="6"/>
        <v>148.99</v>
      </c>
      <c r="O83" s="112">
        <f t="shared" si="7"/>
        <v>9.9999999999909051E-3</v>
      </c>
      <c r="P83">
        <v>39.732666621920927</v>
      </c>
      <c r="Q83">
        <v>23.841600107389755</v>
      </c>
      <c r="R83">
        <v>15.891066514531175</v>
      </c>
      <c r="S83">
        <v>39.732666621920927</v>
      </c>
      <c r="T83">
        <v>29.802000134237197</v>
      </c>
      <c r="U83" s="114">
        <f t="shared" si="8"/>
        <v>148.99999999999997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149</v>
      </c>
      <c r="E84">
        <f>PPCL!N84</f>
        <v>0</v>
      </c>
      <c r="F84">
        <f t="shared" si="10"/>
        <v>265</v>
      </c>
      <c r="G84">
        <f t="shared" si="11"/>
        <v>149</v>
      </c>
      <c r="H84" s="112"/>
      <c r="I84">
        <f>BRPL_EOD!AE84+BRPL_EOD!AF84</f>
        <v>39.729999999999997</v>
      </c>
      <c r="J84">
        <f>BYPL_EOD!AE84+BYPL_EOD!AF84</f>
        <v>23.84</v>
      </c>
      <c r="K84">
        <f>MES_EOD!AE84+MES_EOD!AF84</f>
        <v>15.89</v>
      </c>
      <c r="L84">
        <f>NDMC_EOD!AE84+NDMC_EOD!AF84</f>
        <v>39.729999999999997</v>
      </c>
      <c r="M84">
        <f>TPDDL_EOD!AE84+TPDDL_EOD!AF84</f>
        <v>29.8</v>
      </c>
      <c r="N84">
        <f t="shared" si="6"/>
        <v>148.99</v>
      </c>
      <c r="O84" s="112">
        <f t="shared" si="7"/>
        <v>9.9999999999909051E-3</v>
      </c>
      <c r="P84">
        <v>39.732666621920927</v>
      </c>
      <c r="Q84">
        <v>23.841600107389755</v>
      </c>
      <c r="R84">
        <v>15.891066514531175</v>
      </c>
      <c r="S84">
        <v>39.732666621920927</v>
      </c>
      <c r="T84">
        <v>29.802000134237197</v>
      </c>
      <c r="U84" s="114">
        <f t="shared" si="8"/>
        <v>148.99999999999997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149</v>
      </c>
      <c r="E85">
        <f>PPCL!N85</f>
        <v>0</v>
      </c>
      <c r="F85">
        <f t="shared" si="10"/>
        <v>265</v>
      </c>
      <c r="G85">
        <f t="shared" si="11"/>
        <v>149</v>
      </c>
      <c r="H85" s="112"/>
      <c r="I85">
        <f>BRPL_EOD!AE85+BRPL_EOD!AF85</f>
        <v>39.729999999999997</v>
      </c>
      <c r="J85">
        <f>BYPL_EOD!AE85+BYPL_EOD!AF85</f>
        <v>23.84</v>
      </c>
      <c r="K85">
        <f>MES_EOD!AE85+MES_EOD!AF85</f>
        <v>15.89</v>
      </c>
      <c r="L85">
        <f>NDMC_EOD!AE85+NDMC_EOD!AF85</f>
        <v>39.729999999999997</v>
      </c>
      <c r="M85">
        <f>TPDDL_EOD!AE85+TPDDL_EOD!AF85</f>
        <v>29.8</v>
      </c>
      <c r="N85">
        <f t="shared" si="6"/>
        <v>148.99</v>
      </c>
      <c r="O85" s="112">
        <f t="shared" si="7"/>
        <v>9.9999999999909051E-3</v>
      </c>
      <c r="P85">
        <v>39.732666621920927</v>
      </c>
      <c r="Q85">
        <v>23.841600107389755</v>
      </c>
      <c r="R85">
        <v>15.891066514531175</v>
      </c>
      <c r="S85">
        <v>39.732666621920927</v>
      </c>
      <c r="T85">
        <v>29.802000134237197</v>
      </c>
      <c r="U85" s="114">
        <f t="shared" si="8"/>
        <v>148.99999999999997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151</v>
      </c>
      <c r="E86">
        <f>PPCL!N86</f>
        <v>0</v>
      </c>
      <c r="F86">
        <f t="shared" si="10"/>
        <v>265</v>
      </c>
      <c r="G86">
        <f t="shared" si="11"/>
        <v>151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41</v>
      </c>
      <c r="M86">
        <f>TPDDL_EOD!AE86+TPDDL_EOD!AF86</f>
        <v>30</v>
      </c>
      <c r="N86">
        <f t="shared" si="6"/>
        <v>151</v>
      </c>
      <c r="O86" s="112">
        <f t="shared" si="7"/>
        <v>0</v>
      </c>
      <c r="P86">
        <v>40</v>
      </c>
      <c r="Q86">
        <v>24</v>
      </c>
      <c r="R86">
        <v>16</v>
      </c>
      <c r="S86">
        <v>41</v>
      </c>
      <c r="T86">
        <v>30</v>
      </c>
      <c r="U86" s="114">
        <f t="shared" si="8"/>
        <v>151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151</v>
      </c>
      <c r="E87">
        <f>PPCL!N87</f>
        <v>0</v>
      </c>
      <c r="F87">
        <f t="shared" si="10"/>
        <v>265</v>
      </c>
      <c r="G87">
        <f t="shared" si="11"/>
        <v>151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15</v>
      </c>
      <c r="L87">
        <f>NDMC_EOD!AE87+NDMC_EOD!AF87</f>
        <v>42</v>
      </c>
      <c r="M87">
        <f>TPDDL_EOD!AE87+TPDDL_EOD!AF87</f>
        <v>30</v>
      </c>
      <c r="N87">
        <f t="shared" si="6"/>
        <v>151</v>
      </c>
      <c r="O87" s="112">
        <f t="shared" si="7"/>
        <v>0</v>
      </c>
      <c r="P87">
        <v>40</v>
      </c>
      <c r="Q87">
        <v>24</v>
      </c>
      <c r="R87">
        <v>15</v>
      </c>
      <c r="S87">
        <v>42</v>
      </c>
      <c r="T87">
        <v>30</v>
      </c>
      <c r="U87" s="114">
        <f t="shared" si="8"/>
        <v>151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151</v>
      </c>
      <c r="E88">
        <f>PPCL!N88</f>
        <v>0</v>
      </c>
      <c r="F88">
        <f t="shared" si="10"/>
        <v>265</v>
      </c>
      <c r="G88">
        <f t="shared" si="11"/>
        <v>151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15</v>
      </c>
      <c r="L88">
        <f>NDMC_EOD!AE88+NDMC_EOD!AF88</f>
        <v>42</v>
      </c>
      <c r="M88">
        <f>TPDDL_EOD!AE88+TPDDL_EOD!AF88</f>
        <v>30</v>
      </c>
      <c r="N88">
        <f t="shared" si="6"/>
        <v>151</v>
      </c>
      <c r="O88" s="112">
        <f t="shared" si="7"/>
        <v>0</v>
      </c>
      <c r="P88">
        <v>40</v>
      </c>
      <c r="Q88">
        <v>24</v>
      </c>
      <c r="R88">
        <v>15</v>
      </c>
      <c r="S88">
        <v>42</v>
      </c>
      <c r="T88">
        <v>30</v>
      </c>
      <c r="U88" s="114">
        <f t="shared" si="8"/>
        <v>151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151</v>
      </c>
      <c r="E89">
        <f>PPCL!N89</f>
        <v>0</v>
      </c>
      <c r="F89">
        <f t="shared" si="10"/>
        <v>265</v>
      </c>
      <c r="G89">
        <f t="shared" si="11"/>
        <v>151</v>
      </c>
      <c r="H89" s="112"/>
      <c r="I89">
        <f>BRPL_EOD!AE89+BRPL_EOD!AF89</f>
        <v>31.13</v>
      </c>
      <c r="J89">
        <f>BYPL_EOD!AE89+BYPL_EOD!AF89</f>
        <v>53.71</v>
      </c>
      <c r="K89">
        <f>MES_EOD!AE89+MES_EOD!AF89</f>
        <v>11.68</v>
      </c>
      <c r="L89">
        <f>NDMC_EOD!AE89+NDMC_EOD!AF89</f>
        <v>31.13</v>
      </c>
      <c r="M89">
        <f>TPDDL_EOD!AE89+TPDDL_EOD!AF89</f>
        <v>23.35</v>
      </c>
      <c r="N89">
        <f t="shared" si="6"/>
        <v>151</v>
      </c>
      <c r="O89" s="112">
        <f t="shared" si="7"/>
        <v>0</v>
      </c>
      <c r="P89">
        <v>31.13</v>
      </c>
      <c r="Q89">
        <v>53.71</v>
      </c>
      <c r="R89">
        <v>11.68</v>
      </c>
      <c r="S89">
        <v>31.13</v>
      </c>
      <c r="T89">
        <v>23.35</v>
      </c>
      <c r="U89" s="114">
        <f t="shared" si="8"/>
        <v>151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151</v>
      </c>
      <c r="E90">
        <f>PPCL!N90</f>
        <v>0</v>
      </c>
      <c r="F90">
        <f t="shared" si="10"/>
        <v>265</v>
      </c>
      <c r="G90">
        <f t="shared" si="11"/>
        <v>151</v>
      </c>
      <c r="H90" s="112"/>
      <c r="I90">
        <f>BRPL_EOD!AE90+BRPL_EOD!AF90</f>
        <v>31.3</v>
      </c>
      <c r="J90">
        <f>BYPL_EOD!AE90+BYPL_EOD!AF90</f>
        <v>53.98</v>
      </c>
      <c r="K90">
        <f>MES_EOD!AE90+MES_EOD!AF90</f>
        <v>10.95</v>
      </c>
      <c r="L90">
        <f>NDMC_EOD!AE90+NDMC_EOD!AF90</f>
        <v>31.3</v>
      </c>
      <c r="M90">
        <f>TPDDL_EOD!AE90+TPDDL_EOD!AF90</f>
        <v>23.47</v>
      </c>
      <c r="N90">
        <f t="shared" si="6"/>
        <v>151</v>
      </c>
      <c r="O90" s="112">
        <f t="shared" si="7"/>
        <v>0</v>
      </c>
      <c r="P90">
        <v>31.3</v>
      </c>
      <c r="Q90">
        <v>53.98</v>
      </c>
      <c r="R90">
        <v>10.95</v>
      </c>
      <c r="S90">
        <v>31.3</v>
      </c>
      <c r="T90">
        <v>23.47</v>
      </c>
      <c r="U90" s="114">
        <f t="shared" si="8"/>
        <v>151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31.67</v>
      </c>
      <c r="J91">
        <f>BYPL_EOD!AE91+BYPL_EOD!AF91</f>
        <v>54.63</v>
      </c>
      <c r="K91">
        <f>MES_EOD!AE91+MES_EOD!AF91</f>
        <v>10.29</v>
      </c>
      <c r="L91">
        <f>NDMC_EOD!AE91+NDMC_EOD!AF91</f>
        <v>31.67</v>
      </c>
      <c r="M91">
        <f>TPDDL_EOD!AE91+TPDDL_EOD!AF91</f>
        <v>23.75</v>
      </c>
      <c r="N91">
        <f t="shared" si="6"/>
        <v>152.01</v>
      </c>
      <c r="O91" s="112">
        <f t="shared" si="7"/>
        <v>-9.9999999999909051E-3</v>
      </c>
      <c r="P91">
        <v>31.66791658443524</v>
      </c>
      <c r="Q91">
        <v>54.626406157489647</v>
      </c>
      <c r="R91">
        <v>10.289323070850601</v>
      </c>
      <c r="S91">
        <v>31.66791658443524</v>
      </c>
      <c r="T91">
        <v>23.748437602789291</v>
      </c>
      <c r="U91" s="114">
        <f t="shared" si="8"/>
        <v>152.00000000000003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31.67</v>
      </c>
      <c r="J92">
        <f>BYPL_EOD!AE92+BYPL_EOD!AF92</f>
        <v>54.63</v>
      </c>
      <c r="K92">
        <f>MES_EOD!AE92+MES_EOD!AF92</f>
        <v>10.29</v>
      </c>
      <c r="L92">
        <f>NDMC_EOD!AE92+NDMC_EOD!AF92</f>
        <v>31.67</v>
      </c>
      <c r="M92">
        <f>TPDDL_EOD!AE92+TPDDL_EOD!AF92</f>
        <v>23.75</v>
      </c>
      <c r="N92">
        <f t="shared" si="6"/>
        <v>152.01</v>
      </c>
      <c r="O92" s="112">
        <f t="shared" si="7"/>
        <v>-9.9999999999909051E-3</v>
      </c>
      <c r="P92">
        <v>31.66791658443524</v>
      </c>
      <c r="Q92">
        <v>54.626406157489647</v>
      </c>
      <c r="R92">
        <v>10.289323070850601</v>
      </c>
      <c r="S92">
        <v>31.66791658443524</v>
      </c>
      <c r="T92">
        <v>23.748437602789291</v>
      </c>
      <c r="U92" s="114">
        <f t="shared" si="8"/>
        <v>152.00000000000003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31.67</v>
      </c>
      <c r="J93">
        <f>BYPL_EOD!AE93+BYPL_EOD!AF93</f>
        <v>54.63</v>
      </c>
      <c r="K93">
        <f>MES_EOD!AE93+MES_EOD!AF93</f>
        <v>10.29</v>
      </c>
      <c r="L93">
        <f>NDMC_EOD!AE93+NDMC_EOD!AF93</f>
        <v>31.67</v>
      </c>
      <c r="M93">
        <f>TPDDL_EOD!AE93+TPDDL_EOD!AF93</f>
        <v>23.75</v>
      </c>
      <c r="N93">
        <f t="shared" si="6"/>
        <v>152.01</v>
      </c>
      <c r="O93" s="112">
        <f t="shared" si="7"/>
        <v>-9.9999999999909051E-3</v>
      </c>
      <c r="P93">
        <v>31.66791658443524</v>
      </c>
      <c r="Q93">
        <v>54.626406157489647</v>
      </c>
      <c r="R93">
        <v>10.289323070850601</v>
      </c>
      <c r="S93">
        <v>31.66791658443524</v>
      </c>
      <c r="T93">
        <v>23.748437602789291</v>
      </c>
      <c r="U93" s="114">
        <f t="shared" si="8"/>
        <v>152.00000000000003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31.67</v>
      </c>
      <c r="J94">
        <f>BYPL_EOD!AE94+BYPL_EOD!AF94</f>
        <v>54.63</v>
      </c>
      <c r="K94">
        <f>MES_EOD!AE94+MES_EOD!AF94</f>
        <v>10.29</v>
      </c>
      <c r="L94">
        <f>NDMC_EOD!AE94+NDMC_EOD!AF94</f>
        <v>31.67</v>
      </c>
      <c r="M94">
        <f>TPDDL_EOD!AE94+TPDDL_EOD!AF94</f>
        <v>23.75</v>
      </c>
      <c r="N94">
        <f t="shared" si="6"/>
        <v>152.01</v>
      </c>
      <c r="O94" s="112">
        <f t="shared" si="7"/>
        <v>-9.9999999999909051E-3</v>
      </c>
      <c r="P94">
        <v>31.66791658443524</v>
      </c>
      <c r="Q94">
        <v>54.626406157489647</v>
      </c>
      <c r="R94">
        <v>10.289323070850601</v>
      </c>
      <c r="S94">
        <v>31.66791658443524</v>
      </c>
      <c r="T94">
        <v>23.748437602789291</v>
      </c>
      <c r="U94" s="114">
        <f t="shared" si="8"/>
        <v>152.00000000000003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31.67</v>
      </c>
      <c r="J95">
        <f>BYPL_EOD!AE95+BYPL_EOD!AF95</f>
        <v>54.63</v>
      </c>
      <c r="K95">
        <f>MES_EOD!AE95+MES_EOD!AF95</f>
        <v>10.29</v>
      </c>
      <c r="L95">
        <f>NDMC_EOD!AE95+NDMC_EOD!AF95</f>
        <v>31.67</v>
      </c>
      <c r="M95">
        <f>TPDDL_EOD!AE95+TPDDL_EOD!AF95</f>
        <v>23.75</v>
      </c>
      <c r="N95">
        <f t="shared" si="6"/>
        <v>152.01</v>
      </c>
      <c r="O95" s="112">
        <f t="shared" si="7"/>
        <v>-9.9999999999909051E-3</v>
      </c>
      <c r="P95">
        <v>31.66791658443524</v>
      </c>
      <c r="Q95">
        <v>54.626406157489647</v>
      </c>
      <c r="R95">
        <v>10.289323070850601</v>
      </c>
      <c r="S95">
        <v>31.66791658443524</v>
      </c>
      <c r="T95">
        <v>23.748437602789291</v>
      </c>
      <c r="U95" s="114">
        <f t="shared" si="8"/>
        <v>152.00000000000003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31.67</v>
      </c>
      <c r="J96">
        <f>BYPL_EOD!AE96+BYPL_EOD!AF96</f>
        <v>54.63</v>
      </c>
      <c r="K96">
        <f>MES_EOD!AE96+MES_EOD!AF96</f>
        <v>10.29</v>
      </c>
      <c r="L96">
        <f>NDMC_EOD!AE96+NDMC_EOD!AF96</f>
        <v>31.67</v>
      </c>
      <c r="M96">
        <f>TPDDL_EOD!AE96+TPDDL_EOD!AF96</f>
        <v>23.75</v>
      </c>
      <c r="N96">
        <f t="shared" si="6"/>
        <v>152.01</v>
      </c>
      <c r="O96" s="112">
        <f t="shared" si="7"/>
        <v>-9.9999999999909051E-3</v>
      </c>
      <c r="P96">
        <v>31.66791658443524</v>
      </c>
      <c r="Q96">
        <v>54.626406157489647</v>
      </c>
      <c r="R96">
        <v>10.289323070850601</v>
      </c>
      <c r="S96">
        <v>31.66791658443524</v>
      </c>
      <c r="T96">
        <v>23.748437602789291</v>
      </c>
      <c r="U96" s="114">
        <f t="shared" si="8"/>
        <v>152.00000000000003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31.67</v>
      </c>
      <c r="J97">
        <f>BYPL_EOD!AE97+BYPL_EOD!AF97</f>
        <v>54.63</v>
      </c>
      <c r="K97">
        <f>MES_EOD!AE97+MES_EOD!AF97</f>
        <v>10.29</v>
      </c>
      <c r="L97">
        <f>NDMC_EOD!AE97+NDMC_EOD!AF97</f>
        <v>31.67</v>
      </c>
      <c r="M97">
        <f>TPDDL_EOD!AE97+TPDDL_EOD!AF97</f>
        <v>23.75</v>
      </c>
      <c r="N97">
        <f t="shared" si="6"/>
        <v>152.01</v>
      </c>
      <c r="O97" s="112">
        <f t="shared" si="7"/>
        <v>-9.9999999999909051E-3</v>
      </c>
      <c r="P97">
        <v>31.66791658443524</v>
      </c>
      <c r="Q97">
        <v>54.626406157489647</v>
      </c>
      <c r="R97">
        <v>10.289323070850601</v>
      </c>
      <c r="S97">
        <v>31.66791658443524</v>
      </c>
      <c r="T97">
        <v>23.748437602789291</v>
      </c>
      <c r="U97" s="114">
        <f t="shared" si="8"/>
        <v>152.00000000000003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31.67</v>
      </c>
      <c r="J98">
        <f>BYPL_EOD!AE98+BYPL_EOD!AF98</f>
        <v>54.63</v>
      </c>
      <c r="K98">
        <f>MES_EOD!AE98+MES_EOD!AF98</f>
        <v>10.29</v>
      </c>
      <c r="L98">
        <f>NDMC_EOD!AE98+NDMC_EOD!AF98</f>
        <v>31.67</v>
      </c>
      <c r="M98">
        <f>TPDDL_EOD!AE98+TPDDL_EOD!AF98</f>
        <v>23.75</v>
      </c>
      <c r="N98">
        <f t="shared" si="6"/>
        <v>152.01</v>
      </c>
      <c r="O98" s="112">
        <f t="shared" si="7"/>
        <v>-9.9999999999909051E-3</v>
      </c>
      <c r="P98">
        <v>31.66791658443524</v>
      </c>
      <c r="Q98">
        <v>54.626406157489647</v>
      </c>
      <c r="R98">
        <v>10.289323070850601</v>
      </c>
      <c r="S98">
        <v>31.66791658443524</v>
      </c>
      <c r="T98">
        <v>23.748437602789291</v>
      </c>
      <c r="U98" s="114">
        <f t="shared" si="8"/>
        <v>152.00000000000003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3.6617500000000001</v>
      </c>
      <c r="E99" s="114">
        <f t="shared" si="12"/>
        <v>0</v>
      </c>
      <c r="F99" s="114">
        <f t="shared" si="12"/>
        <v>6.36</v>
      </c>
      <c r="G99" s="114">
        <f t="shared" si="12"/>
        <v>3.6617500000000001</v>
      </c>
      <c r="H99" s="114"/>
      <c r="I99" s="114">
        <f t="shared" si="12"/>
        <v>0.98736500000000094</v>
      </c>
      <c r="J99" s="114">
        <f t="shared" si="12"/>
        <v>0.69605750000000044</v>
      </c>
      <c r="K99" s="114">
        <f t="shared" si="12"/>
        <v>0.23593749999999997</v>
      </c>
      <c r="L99" s="114">
        <f t="shared" si="12"/>
        <v>1.0401600000000006</v>
      </c>
      <c r="M99" s="114">
        <f t="shared" si="12"/>
        <v>0.7040050000000001</v>
      </c>
      <c r="N99" s="114">
        <f t="shared" si="12"/>
        <v>3.6635250000000004</v>
      </c>
      <c r="O99" s="114">
        <f t="shared" si="12"/>
        <v>-1.7749999999999773E-3</v>
      </c>
      <c r="P99" s="114">
        <f t="shared" si="12"/>
        <v>0.98686637049234316</v>
      </c>
      <c r="Q99" s="114">
        <f t="shared" si="12"/>
        <v>0.69576952217392829</v>
      </c>
      <c r="R99" s="114">
        <f t="shared" si="12"/>
        <v>0.23582641775047056</v>
      </c>
      <c r="S99" s="114">
        <f t="shared" si="12"/>
        <v>1.0396307933132753</v>
      </c>
      <c r="T99" s="114">
        <f t="shared" si="12"/>
        <v>0.70365689626998307</v>
      </c>
      <c r="U99" s="114">
        <f t="shared" si="12"/>
        <v>3.6617500000000001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35.130000000000003</v>
      </c>
      <c r="E3">
        <f>GT!N3</f>
        <v>0</v>
      </c>
      <c r="F3">
        <f>B3+C3</f>
        <v>72</v>
      </c>
      <c r="G3">
        <f>D3+E3-X3</f>
        <v>35.130000000000003</v>
      </c>
      <c r="H3" s="112"/>
      <c r="I3">
        <f>BRPL_EOD!AA3+BRPL_EOD!AB3</f>
        <v>12.9</v>
      </c>
      <c r="J3">
        <f>BYPL_EOD!AA3+BYPL_EOD!AB3</f>
        <v>9.5500000000000007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35.53</v>
      </c>
      <c r="O3" s="112">
        <f t="shared" ref="O3:O66" si="1">G3-N3</f>
        <v>-0.39999999999999858</v>
      </c>
      <c r="P3">
        <v>12.754770616380524</v>
      </c>
      <c r="Q3">
        <v>9.4424852237545753</v>
      </c>
      <c r="R3">
        <v>0</v>
      </c>
      <c r="S3">
        <v>2.0565831691528289</v>
      </c>
      <c r="T3">
        <v>10.876160990712075</v>
      </c>
      <c r="U3" s="114">
        <f t="shared" ref="U3:U66" si="2">SUM(P3:T3)</f>
        <v>35.130000000000003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35.130000000000003</v>
      </c>
      <c r="E4">
        <f>GT!N4</f>
        <v>0</v>
      </c>
      <c r="F4">
        <f t="shared" ref="F4:F67" si="4">B4+C4</f>
        <v>72</v>
      </c>
      <c r="G4">
        <f t="shared" ref="G4:G67" si="5">D4+E4-X4</f>
        <v>35.130000000000003</v>
      </c>
      <c r="H4" s="112"/>
      <c r="I4">
        <f>BRPL_EOD!AA4+BRPL_EOD!AB4</f>
        <v>12.9</v>
      </c>
      <c r="J4">
        <f>BYPL_EOD!AA4+BYPL_EOD!AB4</f>
        <v>9.5500000000000007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35.53</v>
      </c>
      <c r="O4" s="112">
        <f t="shared" si="1"/>
        <v>-0.39999999999999858</v>
      </c>
      <c r="P4">
        <v>12.754770616380524</v>
      </c>
      <c r="Q4">
        <v>9.4424852237545753</v>
      </c>
      <c r="R4">
        <v>0</v>
      </c>
      <c r="S4">
        <v>2.0565831691528289</v>
      </c>
      <c r="T4">
        <v>10.876160990712075</v>
      </c>
      <c r="U4" s="114">
        <f t="shared" si="2"/>
        <v>35.130000000000003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12.9</v>
      </c>
      <c r="J5">
        <f>BYPL_EOD!AA5+BYPL_EOD!AB5</f>
        <v>9.5500000000000007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35.53</v>
      </c>
      <c r="O5" s="112">
        <f t="shared" si="1"/>
        <v>7.0000000000000284E-2</v>
      </c>
      <c r="P5">
        <v>12.925415142133408</v>
      </c>
      <c r="Q5">
        <v>9.5688150858429513</v>
      </c>
      <c r="R5">
        <v>0</v>
      </c>
      <c r="S5">
        <v>2.0840979453982551</v>
      </c>
      <c r="T5">
        <v>11.021671826625386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12.9</v>
      </c>
      <c r="J6">
        <f>BYPL_EOD!AA6+BYPL_EOD!AB6</f>
        <v>9.5500000000000007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35.53</v>
      </c>
      <c r="O6" s="112">
        <f t="shared" si="1"/>
        <v>7.0000000000000284E-2</v>
      </c>
      <c r="P6">
        <v>12.925415142133408</v>
      </c>
      <c r="Q6">
        <v>9.5688150858429513</v>
      </c>
      <c r="R6">
        <v>0</v>
      </c>
      <c r="S6">
        <v>2.0840979453982551</v>
      </c>
      <c r="T6">
        <v>11.021671826625386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12.9</v>
      </c>
      <c r="J7">
        <f>BYPL_EOD!AA7+BYPL_EOD!AB7</f>
        <v>9.5500000000000007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35.53</v>
      </c>
      <c r="O7" s="112">
        <f t="shared" si="1"/>
        <v>7.0000000000000284E-2</v>
      </c>
      <c r="P7">
        <v>12.925415142133408</v>
      </c>
      <c r="Q7">
        <v>9.5688150858429513</v>
      </c>
      <c r="R7">
        <v>0</v>
      </c>
      <c r="S7">
        <v>2.0840979453982551</v>
      </c>
      <c r="T7">
        <v>11.021671826625386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12.9</v>
      </c>
      <c r="J8">
        <f>BYPL_EOD!AA8+BYPL_EOD!AB8</f>
        <v>9.5500000000000007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12.925415142133408</v>
      </c>
      <c r="Q8">
        <v>9.5688150858429513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12.9</v>
      </c>
      <c r="J9">
        <f>BYPL_EOD!AA9+BYPL_EOD!AB9</f>
        <v>9.5500000000000007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12.925415142133408</v>
      </c>
      <c r="Q9">
        <v>9.5688150858429513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12.9</v>
      </c>
      <c r="J10">
        <f>BYPL_EOD!AA10+BYPL_EOD!AB10</f>
        <v>9.5500000000000007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35.53</v>
      </c>
      <c r="O10" s="112">
        <f t="shared" si="1"/>
        <v>7.0000000000000284E-2</v>
      </c>
      <c r="P10">
        <v>12.925415142133408</v>
      </c>
      <c r="Q10">
        <v>9.5688150858429513</v>
      </c>
      <c r="R10">
        <v>0</v>
      </c>
      <c r="S10">
        <v>2.0840979453982551</v>
      </c>
      <c r="T10">
        <v>11.021671826625386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12.9</v>
      </c>
      <c r="J11">
        <f>BYPL_EOD!AA11+BYPL_EOD!AB11</f>
        <v>9.5500000000000007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7.0000000000000284E-2</v>
      </c>
      <c r="P11">
        <v>12.925415142133408</v>
      </c>
      <c r="Q11">
        <v>9.5688150858429513</v>
      </c>
      <c r="R11">
        <v>0</v>
      </c>
      <c r="S11">
        <v>2.0840979453982551</v>
      </c>
      <c r="T11">
        <v>11.021671826625386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12.9</v>
      </c>
      <c r="J12">
        <f>BYPL_EOD!AA12+BYPL_EOD!AB12</f>
        <v>9.5500000000000007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35.53</v>
      </c>
      <c r="O12" s="112">
        <f t="shared" si="1"/>
        <v>7.0000000000000284E-2</v>
      </c>
      <c r="P12">
        <v>12.925415142133408</v>
      </c>
      <c r="Q12">
        <v>9.5688150858429513</v>
      </c>
      <c r="R12">
        <v>0</v>
      </c>
      <c r="S12">
        <v>2.0840979453982551</v>
      </c>
      <c r="T12">
        <v>11.021671826625386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12.9</v>
      </c>
      <c r="J13">
        <f>BYPL_EOD!AA13+BYPL_EOD!AB13</f>
        <v>9.5500000000000007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35.53</v>
      </c>
      <c r="O13" s="112">
        <f t="shared" si="1"/>
        <v>7.0000000000000284E-2</v>
      </c>
      <c r="P13">
        <v>12.925415142133408</v>
      </c>
      <c r="Q13">
        <v>9.5688150858429513</v>
      </c>
      <c r="R13">
        <v>0</v>
      </c>
      <c r="S13">
        <v>2.0840979453982551</v>
      </c>
      <c r="T13">
        <v>11.021671826625386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12.9</v>
      </c>
      <c r="J14">
        <f>BYPL_EOD!AA14+BYPL_EOD!AB14</f>
        <v>9.5500000000000007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35.53</v>
      </c>
      <c r="O14" s="112">
        <f t="shared" si="1"/>
        <v>7.0000000000000284E-2</v>
      </c>
      <c r="P14">
        <v>12.925415142133408</v>
      </c>
      <c r="Q14">
        <v>9.5688150858429513</v>
      </c>
      <c r="R14">
        <v>0</v>
      </c>
      <c r="S14">
        <v>2.0840979453982551</v>
      </c>
      <c r="T14">
        <v>11.021671826625386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12.9</v>
      </c>
      <c r="J15">
        <f>BYPL_EOD!AA15+BYPL_EOD!AB15</f>
        <v>9.5500000000000007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35.53</v>
      </c>
      <c r="O15" s="112">
        <f t="shared" si="1"/>
        <v>7.0000000000000284E-2</v>
      </c>
      <c r="P15">
        <v>12.925415142133408</v>
      </c>
      <c r="Q15">
        <v>9.5688150858429513</v>
      </c>
      <c r="R15">
        <v>0</v>
      </c>
      <c r="S15">
        <v>2.0840979453982551</v>
      </c>
      <c r="T15">
        <v>11.021671826625386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12.9</v>
      </c>
      <c r="J16">
        <f>BYPL_EOD!AA16+BYPL_EOD!AB16</f>
        <v>9.5500000000000007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35.53</v>
      </c>
      <c r="O16" s="112">
        <f t="shared" si="1"/>
        <v>7.0000000000000284E-2</v>
      </c>
      <c r="P16">
        <v>12.925415142133408</v>
      </c>
      <c r="Q16">
        <v>9.5688150858429513</v>
      </c>
      <c r="R16">
        <v>0</v>
      </c>
      <c r="S16">
        <v>2.0840979453982551</v>
      </c>
      <c r="T16">
        <v>11.021671826625386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12.9</v>
      </c>
      <c r="J17">
        <f>BYPL_EOD!AA17+BYPL_EOD!AB17</f>
        <v>9.5500000000000007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35.53</v>
      </c>
      <c r="O17" s="112">
        <f t="shared" si="1"/>
        <v>7.0000000000000284E-2</v>
      </c>
      <c r="P17">
        <v>12.925415142133408</v>
      </c>
      <c r="Q17">
        <v>9.5688150858429513</v>
      </c>
      <c r="R17">
        <v>0</v>
      </c>
      <c r="S17">
        <v>2.0840979453982551</v>
      </c>
      <c r="T17">
        <v>11.021671826625386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12.9</v>
      </c>
      <c r="J18">
        <f>BYPL_EOD!AA18+BYPL_EOD!AB18</f>
        <v>9.5500000000000007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35.53</v>
      </c>
      <c r="O18" s="112">
        <f t="shared" si="1"/>
        <v>7.0000000000000284E-2</v>
      </c>
      <c r="P18">
        <v>12.925415142133408</v>
      </c>
      <c r="Q18">
        <v>9.5688150858429513</v>
      </c>
      <c r="R18">
        <v>0</v>
      </c>
      <c r="S18">
        <v>2.0840979453982551</v>
      </c>
      <c r="T18">
        <v>11.021671826625386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12.9</v>
      </c>
      <c r="J19">
        <f>BYPL_EOD!AA19+BYPL_EOD!AB19</f>
        <v>9.5500000000000007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35.53</v>
      </c>
      <c r="O19" s="112">
        <f t="shared" si="1"/>
        <v>7.0000000000000284E-2</v>
      </c>
      <c r="P19">
        <v>12.925415142133408</v>
      </c>
      <c r="Q19">
        <v>9.5688150858429513</v>
      </c>
      <c r="R19">
        <v>0</v>
      </c>
      <c r="S19">
        <v>2.0840979453982551</v>
      </c>
      <c r="T19">
        <v>11.021671826625386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12.9</v>
      </c>
      <c r="J20">
        <f>BYPL_EOD!AA20+BYPL_EOD!AB20</f>
        <v>9.5500000000000007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35.53</v>
      </c>
      <c r="O20" s="112">
        <f t="shared" si="1"/>
        <v>7.0000000000000284E-2</v>
      </c>
      <c r="P20">
        <v>12.925415142133408</v>
      </c>
      <c r="Q20">
        <v>9.5688150858429513</v>
      </c>
      <c r="R20">
        <v>0</v>
      </c>
      <c r="S20">
        <v>2.0840979453982551</v>
      </c>
      <c r="T20">
        <v>11.021671826625386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12.9</v>
      </c>
      <c r="J21">
        <f>BYPL_EOD!AA21+BYPL_EOD!AB21</f>
        <v>9.5500000000000007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35.53</v>
      </c>
      <c r="O21" s="112">
        <f t="shared" si="1"/>
        <v>7.0000000000000284E-2</v>
      </c>
      <c r="P21">
        <v>12.925415142133408</v>
      </c>
      <c r="Q21">
        <v>9.5688150858429513</v>
      </c>
      <c r="R21">
        <v>0</v>
      </c>
      <c r="S21">
        <v>2.0840979453982551</v>
      </c>
      <c r="T21">
        <v>11.021671826625386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12.9</v>
      </c>
      <c r="J22">
        <f>BYPL_EOD!AA22+BYPL_EOD!AB22</f>
        <v>9.5500000000000007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35.53</v>
      </c>
      <c r="O22" s="112">
        <f t="shared" si="1"/>
        <v>7.0000000000000284E-2</v>
      </c>
      <c r="P22">
        <v>12.925415142133408</v>
      </c>
      <c r="Q22">
        <v>9.5688150858429513</v>
      </c>
      <c r="R22">
        <v>0</v>
      </c>
      <c r="S22">
        <v>2.0840979453982551</v>
      </c>
      <c r="T22">
        <v>11.021671826625386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12.9</v>
      </c>
      <c r="J23">
        <f>BYPL_EOD!AA23+BYPL_EOD!AB23</f>
        <v>9.5500000000000007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35.53</v>
      </c>
      <c r="O23" s="112">
        <f t="shared" si="1"/>
        <v>7.0000000000000284E-2</v>
      </c>
      <c r="P23">
        <v>12.925415142133408</v>
      </c>
      <c r="Q23">
        <v>9.5688150858429513</v>
      </c>
      <c r="R23">
        <v>0</v>
      </c>
      <c r="S23">
        <v>2.0840979453982551</v>
      </c>
      <c r="T23">
        <v>11.021671826625386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12.9</v>
      </c>
      <c r="J24">
        <f>BYPL_EOD!AA24+BYPL_EOD!AB24</f>
        <v>9.5500000000000007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35.53</v>
      </c>
      <c r="O24" s="112">
        <f t="shared" si="1"/>
        <v>7.0000000000000284E-2</v>
      </c>
      <c r="P24">
        <v>12.925415142133408</v>
      </c>
      <c r="Q24">
        <v>9.5688150858429513</v>
      </c>
      <c r="R24">
        <v>0</v>
      </c>
      <c r="S24">
        <v>2.0840979453982551</v>
      </c>
      <c r="T24">
        <v>11.021671826625386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12.9</v>
      </c>
      <c r="J25">
        <f>BYPL_EOD!AA25+BYPL_EOD!AB25</f>
        <v>9.5500000000000007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35.53</v>
      </c>
      <c r="O25" s="112">
        <f t="shared" si="1"/>
        <v>7.0000000000000284E-2</v>
      </c>
      <c r="P25">
        <v>12.925415142133408</v>
      </c>
      <c r="Q25">
        <v>9.5688150858429513</v>
      </c>
      <c r="R25">
        <v>0</v>
      </c>
      <c r="S25">
        <v>2.0840979453982551</v>
      </c>
      <c r="T25">
        <v>11.021671826625386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12.9</v>
      </c>
      <c r="J26">
        <f>BYPL_EOD!AA26+BYPL_EOD!AB26</f>
        <v>9.5500000000000007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35.53</v>
      </c>
      <c r="O26" s="112">
        <f t="shared" si="1"/>
        <v>7.0000000000000284E-2</v>
      </c>
      <c r="P26">
        <v>12.925415142133408</v>
      </c>
      <c r="Q26">
        <v>9.5688150858429513</v>
      </c>
      <c r="R26">
        <v>0</v>
      </c>
      <c r="S26">
        <v>2.0840979453982551</v>
      </c>
      <c r="T26">
        <v>11.021671826625386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12.9</v>
      </c>
      <c r="J27">
        <f>BYPL_EOD!AA27+BYPL_EOD!AB27</f>
        <v>9.5500000000000007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35.53</v>
      </c>
      <c r="O27" s="112">
        <f t="shared" si="1"/>
        <v>7.0000000000000284E-2</v>
      </c>
      <c r="P27">
        <v>12.925415142133408</v>
      </c>
      <c r="Q27">
        <v>9.5688150858429513</v>
      </c>
      <c r="R27">
        <v>0</v>
      </c>
      <c r="S27">
        <v>2.0840979453982551</v>
      </c>
      <c r="T27">
        <v>11.021671826625386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12.9</v>
      </c>
      <c r="J28">
        <f>BYPL_EOD!AA28+BYPL_EOD!AB28</f>
        <v>9.5500000000000007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35.53</v>
      </c>
      <c r="O28" s="112">
        <f t="shared" si="1"/>
        <v>7.0000000000000284E-2</v>
      </c>
      <c r="P28">
        <v>12.925415142133408</v>
      </c>
      <c r="Q28">
        <v>9.5688150858429513</v>
      </c>
      <c r="R28">
        <v>0</v>
      </c>
      <c r="S28">
        <v>2.0840979453982551</v>
      </c>
      <c r="T28">
        <v>11.021671826625386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13.45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34.53</v>
      </c>
      <c r="O29" s="112">
        <f t="shared" si="1"/>
        <v>1.0700000000000003</v>
      </c>
      <c r="P29">
        <v>13.866782507964089</v>
      </c>
      <c r="Q29">
        <v>8.2479003764842158</v>
      </c>
      <c r="R29">
        <v>0</v>
      </c>
      <c r="S29">
        <v>2.1444540978858964</v>
      </c>
      <c r="T29">
        <v>11.340863017665798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34.53</v>
      </c>
      <c r="O30" s="112">
        <f t="shared" si="1"/>
        <v>1.0700000000000003</v>
      </c>
      <c r="P30">
        <v>13.866782507964089</v>
      </c>
      <c r="Q30">
        <v>8.2479003764842158</v>
      </c>
      <c r="R30">
        <v>0</v>
      </c>
      <c r="S30">
        <v>2.1444540978858964</v>
      </c>
      <c r="T30">
        <v>11.340863017665798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13.45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34.53</v>
      </c>
      <c r="O31" s="112">
        <f t="shared" si="1"/>
        <v>7.0000000000000284E-2</v>
      </c>
      <c r="P31">
        <v>13.477266145380828</v>
      </c>
      <c r="Q31">
        <v>8.0162177816391544</v>
      </c>
      <c r="R31">
        <v>0</v>
      </c>
      <c r="S31">
        <v>2.0842166232261801</v>
      </c>
      <c r="T31">
        <v>11.022299449753838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72</v>
      </c>
      <c r="G32">
        <f t="shared" si="5"/>
        <v>34.6</v>
      </c>
      <c r="H32" s="112"/>
      <c r="I32">
        <f>BRPL_EOD!AA32+BRPL_EOD!AB32</f>
        <v>13.45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34.53</v>
      </c>
      <c r="O32" s="112">
        <f t="shared" si="1"/>
        <v>7.0000000000000284E-2</v>
      </c>
      <c r="P32">
        <v>13.477266145380828</v>
      </c>
      <c r="Q32">
        <v>8.0162177816391544</v>
      </c>
      <c r="R32">
        <v>0</v>
      </c>
      <c r="S32">
        <v>2.0842166232261801</v>
      </c>
      <c r="T32">
        <v>11.022299449753838</v>
      </c>
      <c r="U32" s="114">
        <f t="shared" si="2"/>
        <v>34.599999999999994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13.45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34.53</v>
      </c>
      <c r="O33" s="112">
        <f t="shared" si="1"/>
        <v>7.0000000000000284E-2</v>
      </c>
      <c r="P33">
        <v>13.477266145380828</v>
      </c>
      <c r="Q33">
        <v>8.0162177816391544</v>
      </c>
      <c r="R33">
        <v>0</v>
      </c>
      <c r="S33">
        <v>2.0842166232261801</v>
      </c>
      <c r="T33">
        <v>11.022299449753838</v>
      </c>
      <c r="U33" s="114">
        <f t="shared" si="2"/>
        <v>34.599999999999994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13.45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34.53</v>
      </c>
      <c r="O34" s="112">
        <f t="shared" si="1"/>
        <v>7.0000000000000284E-2</v>
      </c>
      <c r="P34">
        <v>13.477266145380828</v>
      </c>
      <c r="Q34">
        <v>8.0162177816391544</v>
      </c>
      <c r="R34">
        <v>0</v>
      </c>
      <c r="S34">
        <v>2.0842166232261801</v>
      </c>
      <c r="T34">
        <v>11.022299449753838</v>
      </c>
      <c r="U34" s="114">
        <f t="shared" si="2"/>
        <v>34.599999999999994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34.53</v>
      </c>
      <c r="O35" s="112">
        <f t="shared" si="1"/>
        <v>7.0000000000000284E-2</v>
      </c>
      <c r="P35">
        <v>13.477266145380828</v>
      </c>
      <c r="Q35">
        <v>8.0162177816391544</v>
      </c>
      <c r="R35">
        <v>0</v>
      </c>
      <c r="S35">
        <v>2.0842166232261801</v>
      </c>
      <c r="T35">
        <v>11.022299449753838</v>
      </c>
      <c r="U35" s="114">
        <f t="shared" si="2"/>
        <v>34.599999999999994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13.45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34.53</v>
      </c>
      <c r="O36" s="112">
        <f t="shared" si="1"/>
        <v>7.0000000000000284E-2</v>
      </c>
      <c r="P36">
        <v>13.477266145380828</v>
      </c>
      <c r="Q36">
        <v>8.0162177816391544</v>
      </c>
      <c r="R36">
        <v>0</v>
      </c>
      <c r="S36">
        <v>2.0842166232261801</v>
      </c>
      <c r="T36">
        <v>11.022299449753838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13.45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34.53</v>
      </c>
      <c r="O37" s="112">
        <f t="shared" si="1"/>
        <v>7.0000000000000284E-2</v>
      </c>
      <c r="P37">
        <v>13.477266145380828</v>
      </c>
      <c r="Q37">
        <v>8.0162177816391544</v>
      </c>
      <c r="R37">
        <v>0</v>
      </c>
      <c r="S37">
        <v>2.0842166232261801</v>
      </c>
      <c r="T37">
        <v>11.022299449753838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34.53</v>
      </c>
      <c r="O38" s="112">
        <f t="shared" si="1"/>
        <v>7.0000000000000284E-2</v>
      </c>
      <c r="P38">
        <v>13.477266145380828</v>
      </c>
      <c r="Q38">
        <v>8.0162177816391544</v>
      </c>
      <c r="R38">
        <v>0</v>
      </c>
      <c r="S38">
        <v>2.0842166232261801</v>
      </c>
      <c r="T38">
        <v>11.022299449753838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34.6</v>
      </c>
      <c r="E39">
        <f>GT!N39</f>
        <v>0</v>
      </c>
      <c r="F39">
        <f t="shared" si="4"/>
        <v>72</v>
      </c>
      <c r="G39">
        <f t="shared" si="5"/>
        <v>34.6</v>
      </c>
      <c r="H39" s="112"/>
      <c r="I39">
        <f>BRPL_EOD!AA39+BRPL_EOD!AB39</f>
        <v>12.45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33.53</v>
      </c>
      <c r="O39" s="112">
        <f t="shared" si="1"/>
        <v>1.0700000000000003</v>
      </c>
      <c r="P39">
        <v>12.847300924545182</v>
      </c>
      <c r="Q39">
        <v>8.2552937667760222</v>
      </c>
      <c r="R39">
        <v>0</v>
      </c>
      <c r="S39">
        <v>2.1463763793617656</v>
      </c>
      <c r="T39">
        <v>11.35102892931703</v>
      </c>
      <c r="U39" s="114">
        <f t="shared" si="2"/>
        <v>34.6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33.6</v>
      </c>
      <c r="E40">
        <f>GT!N40</f>
        <v>0</v>
      </c>
      <c r="F40">
        <f t="shared" si="4"/>
        <v>72</v>
      </c>
      <c r="G40">
        <f t="shared" si="5"/>
        <v>33.6</v>
      </c>
      <c r="H40" s="112"/>
      <c r="I40">
        <f>BRPL_EOD!AA40+BRPL_EOD!AB40</f>
        <v>12.45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33.53</v>
      </c>
      <c r="O40" s="112">
        <f t="shared" si="1"/>
        <v>7.0000000000000284E-2</v>
      </c>
      <c r="P40">
        <v>12.475991649269311</v>
      </c>
      <c r="Q40">
        <v>8.0167014613778704</v>
      </c>
      <c r="R40">
        <v>0</v>
      </c>
      <c r="S40">
        <v>2.0843423799582466</v>
      </c>
      <c r="T40">
        <v>11.022964509394573</v>
      </c>
      <c r="U40" s="114">
        <f t="shared" si="2"/>
        <v>33.6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33.6</v>
      </c>
      <c r="E41">
        <f>GT!N41</f>
        <v>0</v>
      </c>
      <c r="F41">
        <f t="shared" si="4"/>
        <v>72</v>
      </c>
      <c r="G41">
        <f t="shared" si="5"/>
        <v>33.6</v>
      </c>
      <c r="H41" s="112"/>
      <c r="I41">
        <f>BRPL_EOD!AA41+BRPL_EOD!AB41</f>
        <v>12.45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33.53</v>
      </c>
      <c r="O41" s="112">
        <f t="shared" si="1"/>
        <v>7.0000000000000284E-2</v>
      </c>
      <c r="P41">
        <v>12.475991649269311</v>
      </c>
      <c r="Q41">
        <v>8.0167014613778704</v>
      </c>
      <c r="R41">
        <v>0</v>
      </c>
      <c r="S41">
        <v>2.0843423799582466</v>
      </c>
      <c r="T41">
        <v>11.022964509394573</v>
      </c>
      <c r="U41" s="114">
        <f t="shared" si="2"/>
        <v>33.6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33.6</v>
      </c>
      <c r="E42">
        <f>GT!N42</f>
        <v>0</v>
      </c>
      <c r="F42">
        <f t="shared" si="4"/>
        <v>72</v>
      </c>
      <c r="G42">
        <f t="shared" si="5"/>
        <v>33.6</v>
      </c>
      <c r="H42" s="112"/>
      <c r="I42">
        <f>BRPL_EOD!AA42+BRPL_EOD!AB42</f>
        <v>12.45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33.53</v>
      </c>
      <c r="O42" s="112">
        <f t="shared" si="1"/>
        <v>7.0000000000000284E-2</v>
      </c>
      <c r="P42">
        <v>12.475991649269311</v>
      </c>
      <c r="Q42">
        <v>8.0167014613778704</v>
      </c>
      <c r="R42">
        <v>0</v>
      </c>
      <c r="S42">
        <v>2.0843423799582466</v>
      </c>
      <c r="T42">
        <v>11.022964509394573</v>
      </c>
      <c r="U42" s="114">
        <f t="shared" si="2"/>
        <v>33.6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33.6</v>
      </c>
      <c r="E43">
        <f>GT!N43</f>
        <v>0</v>
      </c>
      <c r="F43">
        <f t="shared" si="4"/>
        <v>72</v>
      </c>
      <c r="G43">
        <f t="shared" si="5"/>
        <v>33.6</v>
      </c>
      <c r="H43" s="112"/>
      <c r="I43">
        <f>BRPL_EOD!AA43+BRPL_EOD!AB43</f>
        <v>12.45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33.53</v>
      </c>
      <c r="O43" s="112">
        <f t="shared" si="1"/>
        <v>7.0000000000000284E-2</v>
      </c>
      <c r="P43">
        <v>12.475991649269311</v>
      </c>
      <c r="Q43">
        <v>8.0167014613778704</v>
      </c>
      <c r="R43">
        <v>0</v>
      </c>
      <c r="S43">
        <v>2.0843423799582466</v>
      </c>
      <c r="T43">
        <v>11.022964509394573</v>
      </c>
      <c r="U43" s="114">
        <f t="shared" si="2"/>
        <v>33.6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33.6</v>
      </c>
      <c r="E44">
        <f>GT!N44</f>
        <v>0</v>
      </c>
      <c r="F44">
        <f t="shared" si="4"/>
        <v>72</v>
      </c>
      <c r="G44">
        <f t="shared" si="5"/>
        <v>33.6</v>
      </c>
      <c r="H44" s="112"/>
      <c r="I44">
        <f>BRPL_EOD!AA44+BRPL_EOD!AB44</f>
        <v>12.45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33.53</v>
      </c>
      <c r="O44" s="112">
        <f t="shared" si="1"/>
        <v>7.0000000000000284E-2</v>
      </c>
      <c r="P44">
        <v>12.475991649269311</v>
      </c>
      <c r="Q44">
        <v>8.0167014613778704</v>
      </c>
      <c r="R44">
        <v>0</v>
      </c>
      <c r="S44">
        <v>2.0843423799582466</v>
      </c>
      <c r="T44">
        <v>11.022964509394573</v>
      </c>
      <c r="U44" s="114">
        <f t="shared" si="2"/>
        <v>33.6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33.6</v>
      </c>
      <c r="E45">
        <f>GT!N45</f>
        <v>0</v>
      </c>
      <c r="F45">
        <f t="shared" si="4"/>
        <v>72</v>
      </c>
      <c r="G45">
        <f t="shared" si="5"/>
        <v>33.6</v>
      </c>
      <c r="H45" s="112"/>
      <c r="I45">
        <f>BRPL_EOD!AA45+BRPL_EOD!AB45</f>
        <v>12.45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33.53</v>
      </c>
      <c r="O45" s="112">
        <f t="shared" si="1"/>
        <v>7.0000000000000284E-2</v>
      </c>
      <c r="P45">
        <v>12.475991649269311</v>
      </c>
      <c r="Q45">
        <v>8.0167014613778704</v>
      </c>
      <c r="R45">
        <v>0</v>
      </c>
      <c r="S45">
        <v>2.0843423799582466</v>
      </c>
      <c r="T45">
        <v>11.022964509394573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33.6</v>
      </c>
      <c r="E46">
        <f>GT!N46</f>
        <v>0</v>
      </c>
      <c r="F46">
        <f t="shared" si="4"/>
        <v>72</v>
      </c>
      <c r="G46">
        <f t="shared" si="5"/>
        <v>33.6</v>
      </c>
      <c r="H46" s="112"/>
      <c r="I46">
        <f>BRPL_EOD!AA46+BRPL_EOD!AB46</f>
        <v>12.45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33.53</v>
      </c>
      <c r="O46" s="112">
        <f t="shared" si="1"/>
        <v>7.0000000000000284E-2</v>
      </c>
      <c r="P46">
        <v>12.475991649269311</v>
      </c>
      <c r="Q46">
        <v>8.0167014613778704</v>
      </c>
      <c r="R46">
        <v>0</v>
      </c>
      <c r="S46">
        <v>2.0843423799582466</v>
      </c>
      <c r="T46">
        <v>11.022964509394573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33.6</v>
      </c>
      <c r="E47">
        <f>GT!N47</f>
        <v>0</v>
      </c>
      <c r="F47">
        <f t="shared" si="4"/>
        <v>72</v>
      </c>
      <c r="G47">
        <f t="shared" si="5"/>
        <v>33.6</v>
      </c>
      <c r="H47" s="112"/>
      <c r="I47">
        <f>BRPL_EOD!AA47+BRPL_EOD!AB47</f>
        <v>12.45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33.53</v>
      </c>
      <c r="O47" s="112">
        <f t="shared" si="1"/>
        <v>7.0000000000000284E-2</v>
      </c>
      <c r="P47">
        <v>12.475991649269311</v>
      </c>
      <c r="Q47">
        <v>8.0167014613778704</v>
      </c>
      <c r="R47">
        <v>0</v>
      </c>
      <c r="S47">
        <v>2.0843423799582466</v>
      </c>
      <c r="T47">
        <v>11.022964509394573</v>
      </c>
      <c r="U47" s="114">
        <f t="shared" si="2"/>
        <v>33.6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33.6</v>
      </c>
      <c r="E48">
        <f>GT!N48</f>
        <v>0</v>
      </c>
      <c r="F48">
        <f t="shared" si="4"/>
        <v>72</v>
      </c>
      <c r="G48">
        <f t="shared" si="5"/>
        <v>33.6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33.53</v>
      </c>
      <c r="O48" s="112">
        <f t="shared" si="1"/>
        <v>7.0000000000000284E-2</v>
      </c>
      <c r="P48">
        <v>12.475991649269311</v>
      </c>
      <c r="Q48">
        <v>8.0167014613778704</v>
      </c>
      <c r="R48">
        <v>0</v>
      </c>
      <c r="S48">
        <v>2.0843423799582466</v>
      </c>
      <c r="T48">
        <v>11.022964509394573</v>
      </c>
      <c r="U48" s="114">
        <f t="shared" si="2"/>
        <v>33.6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33.6</v>
      </c>
      <c r="E49">
        <f>GT!N49</f>
        <v>0</v>
      </c>
      <c r="F49">
        <f t="shared" si="4"/>
        <v>72</v>
      </c>
      <c r="G49">
        <f t="shared" si="5"/>
        <v>33.6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33.53</v>
      </c>
      <c r="O49" s="112">
        <f t="shared" si="1"/>
        <v>7.0000000000000284E-2</v>
      </c>
      <c r="P49">
        <v>12.475991649269311</v>
      </c>
      <c r="Q49">
        <v>8.0167014613778704</v>
      </c>
      <c r="R49">
        <v>0</v>
      </c>
      <c r="S49">
        <v>2.0843423799582466</v>
      </c>
      <c r="T49">
        <v>11.022964509394573</v>
      </c>
      <c r="U49" s="114">
        <f t="shared" si="2"/>
        <v>33.6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32.6</v>
      </c>
      <c r="E50">
        <f>GT!N50</f>
        <v>0</v>
      </c>
      <c r="F50">
        <f t="shared" si="4"/>
        <v>72</v>
      </c>
      <c r="G50">
        <f t="shared" si="5"/>
        <v>32.6</v>
      </c>
      <c r="H50" s="112"/>
      <c r="I50">
        <f>BRPL_EOD!AA50+BRPL_EOD!AB50</f>
        <v>11.45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32.53</v>
      </c>
      <c r="O50" s="112">
        <f t="shared" si="1"/>
        <v>7.0000000000000284E-2</v>
      </c>
      <c r="P50">
        <v>11.4746387949585</v>
      </c>
      <c r="Q50">
        <v>8.0172148785736237</v>
      </c>
      <c r="R50">
        <v>0</v>
      </c>
      <c r="S50">
        <v>2.0844758684291422</v>
      </c>
      <c r="T50">
        <v>11.023670458038733</v>
      </c>
      <c r="U50" s="114">
        <f t="shared" si="2"/>
        <v>32.599999999999994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32.6</v>
      </c>
      <c r="E51">
        <f>GT!N51</f>
        <v>0</v>
      </c>
      <c r="F51">
        <f t="shared" si="4"/>
        <v>72</v>
      </c>
      <c r="G51">
        <f t="shared" si="5"/>
        <v>32.6</v>
      </c>
      <c r="H51" s="112"/>
      <c r="I51">
        <f>BRPL_EOD!AA51+BRPL_EOD!AB51</f>
        <v>11.45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32.53</v>
      </c>
      <c r="O51" s="112">
        <f t="shared" si="1"/>
        <v>7.0000000000000284E-2</v>
      </c>
      <c r="P51">
        <v>11.4746387949585</v>
      </c>
      <c r="Q51">
        <v>8.0172148785736237</v>
      </c>
      <c r="R51">
        <v>0</v>
      </c>
      <c r="S51">
        <v>2.0844758684291422</v>
      </c>
      <c r="T51">
        <v>11.023670458038733</v>
      </c>
      <c r="U51" s="114">
        <f t="shared" si="2"/>
        <v>32.599999999999994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32.6</v>
      </c>
      <c r="E52">
        <f>GT!N52</f>
        <v>0</v>
      </c>
      <c r="F52">
        <f t="shared" si="4"/>
        <v>72</v>
      </c>
      <c r="G52">
        <f t="shared" si="5"/>
        <v>32.6</v>
      </c>
      <c r="H52" s="112"/>
      <c r="I52">
        <f>BRPL_EOD!AA52+BRPL_EOD!AB52</f>
        <v>11.45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32.53</v>
      </c>
      <c r="O52" s="112">
        <f t="shared" si="1"/>
        <v>7.0000000000000284E-2</v>
      </c>
      <c r="P52">
        <v>11.4746387949585</v>
      </c>
      <c r="Q52">
        <v>8.0172148785736237</v>
      </c>
      <c r="R52">
        <v>0</v>
      </c>
      <c r="S52">
        <v>2.0844758684291422</v>
      </c>
      <c r="T52">
        <v>11.023670458038733</v>
      </c>
      <c r="U52" s="114">
        <f t="shared" si="2"/>
        <v>32.599999999999994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32.6</v>
      </c>
      <c r="E53">
        <f>GT!N53</f>
        <v>0</v>
      </c>
      <c r="F53">
        <f t="shared" si="4"/>
        <v>72</v>
      </c>
      <c r="G53">
        <f t="shared" si="5"/>
        <v>32.6</v>
      </c>
      <c r="H53" s="112"/>
      <c r="I53">
        <f>BRPL_EOD!AA53+BRPL_EOD!AB53</f>
        <v>11.45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32.53</v>
      </c>
      <c r="O53" s="112">
        <f t="shared" si="1"/>
        <v>7.0000000000000284E-2</v>
      </c>
      <c r="P53">
        <v>11.4746387949585</v>
      </c>
      <c r="Q53">
        <v>8.0172148785736237</v>
      </c>
      <c r="R53">
        <v>0</v>
      </c>
      <c r="S53">
        <v>2.0844758684291422</v>
      </c>
      <c r="T53">
        <v>11.023670458038733</v>
      </c>
      <c r="U53" s="114">
        <f t="shared" si="2"/>
        <v>32.599999999999994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32.6</v>
      </c>
      <c r="E54">
        <f>GT!N54</f>
        <v>0</v>
      </c>
      <c r="F54">
        <f t="shared" si="4"/>
        <v>72</v>
      </c>
      <c r="G54">
        <f t="shared" si="5"/>
        <v>32.6</v>
      </c>
      <c r="H54" s="112"/>
      <c r="I54">
        <f>BRPL_EOD!AA54+BRPL_EOD!AB54</f>
        <v>11.45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32.53</v>
      </c>
      <c r="O54" s="112">
        <f t="shared" si="1"/>
        <v>7.0000000000000284E-2</v>
      </c>
      <c r="P54">
        <v>11.4746387949585</v>
      </c>
      <c r="Q54">
        <v>8.0172148785736237</v>
      </c>
      <c r="R54">
        <v>0</v>
      </c>
      <c r="S54">
        <v>2.0844758684291422</v>
      </c>
      <c r="T54">
        <v>11.023670458038733</v>
      </c>
      <c r="U54" s="114">
        <f t="shared" si="2"/>
        <v>32.599999999999994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32.6</v>
      </c>
      <c r="E55">
        <f>GT!N55</f>
        <v>0</v>
      </c>
      <c r="F55">
        <f t="shared" si="4"/>
        <v>72</v>
      </c>
      <c r="G55">
        <f t="shared" si="5"/>
        <v>32.6</v>
      </c>
      <c r="H55" s="112"/>
      <c r="I55">
        <f>BRPL_EOD!AA55+BRPL_EOD!AB55</f>
        <v>11.45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32.53</v>
      </c>
      <c r="O55" s="112">
        <f t="shared" si="1"/>
        <v>7.0000000000000284E-2</v>
      </c>
      <c r="P55">
        <v>11.4746387949585</v>
      </c>
      <c r="Q55">
        <v>8.0172148785736237</v>
      </c>
      <c r="R55">
        <v>0</v>
      </c>
      <c r="S55">
        <v>2.0844758684291422</v>
      </c>
      <c r="T55">
        <v>11.023670458038733</v>
      </c>
      <c r="U55" s="114">
        <f t="shared" si="2"/>
        <v>32.599999999999994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32.6</v>
      </c>
      <c r="E56">
        <f>GT!N56</f>
        <v>0</v>
      </c>
      <c r="F56">
        <f t="shared" si="4"/>
        <v>72</v>
      </c>
      <c r="G56">
        <f t="shared" si="5"/>
        <v>32.6</v>
      </c>
      <c r="H56" s="112"/>
      <c r="I56">
        <f>BRPL_EOD!AA56+BRPL_EOD!AB56</f>
        <v>11.45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32.53</v>
      </c>
      <c r="O56" s="112">
        <f t="shared" si="1"/>
        <v>7.0000000000000284E-2</v>
      </c>
      <c r="P56">
        <v>11.4746387949585</v>
      </c>
      <c r="Q56">
        <v>8.0172148785736237</v>
      </c>
      <c r="R56">
        <v>0</v>
      </c>
      <c r="S56">
        <v>2.0844758684291422</v>
      </c>
      <c r="T56">
        <v>11.023670458038733</v>
      </c>
      <c r="U56" s="114">
        <f t="shared" si="2"/>
        <v>32.599999999999994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32.6</v>
      </c>
      <c r="E57">
        <f>GT!N57</f>
        <v>0</v>
      </c>
      <c r="F57">
        <f t="shared" si="4"/>
        <v>72</v>
      </c>
      <c r="G57">
        <f t="shared" si="5"/>
        <v>32.6</v>
      </c>
      <c r="H57" s="112"/>
      <c r="I57">
        <f>BRPL_EOD!AA57+BRPL_EOD!AB57</f>
        <v>11.45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32.53</v>
      </c>
      <c r="O57" s="112">
        <f t="shared" si="1"/>
        <v>7.0000000000000284E-2</v>
      </c>
      <c r="P57">
        <v>11.4746387949585</v>
      </c>
      <c r="Q57">
        <v>8.0172148785736237</v>
      </c>
      <c r="R57">
        <v>0</v>
      </c>
      <c r="S57">
        <v>2.0844758684291422</v>
      </c>
      <c r="T57">
        <v>11.023670458038733</v>
      </c>
      <c r="U57" s="114">
        <f t="shared" si="2"/>
        <v>32.599999999999994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32.6</v>
      </c>
      <c r="E58">
        <f>GT!N58</f>
        <v>0</v>
      </c>
      <c r="F58">
        <f t="shared" si="4"/>
        <v>72</v>
      </c>
      <c r="G58">
        <f t="shared" si="5"/>
        <v>32.6</v>
      </c>
      <c r="H58" s="112"/>
      <c r="I58">
        <f>BRPL_EOD!AA58+BRPL_EOD!AB58</f>
        <v>11.45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32.53</v>
      </c>
      <c r="O58" s="112">
        <f t="shared" si="1"/>
        <v>7.0000000000000284E-2</v>
      </c>
      <c r="P58">
        <v>11.4746387949585</v>
      </c>
      <c r="Q58">
        <v>8.0172148785736237</v>
      </c>
      <c r="R58">
        <v>0</v>
      </c>
      <c r="S58">
        <v>2.0844758684291422</v>
      </c>
      <c r="T58">
        <v>11.023670458038733</v>
      </c>
      <c r="U58" s="114">
        <f t="shared" si="2"/>
        <v>32.599999999999994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31.6</v>
      </c>
      <c r="E59">
        <f>GT!N59</f>
        <v>0</v>
      </c>
      <c r="F59">
        <f t="shared" si="4"/>
        <v>72</v>
      </c>
      <c r="G59">
        <f t="shared" si="5"/>
        <v>31.6</v>
      </c>
      <c r="H59" s="112"/>
      <c r="I59">
        <f>BRPL_EOD!AA59+BRPL_EOD!AB59</f>
        <v>10.45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31.53</v>
      </c>
      <c r="O59" s="112">
        <f t="shared" si="1"/>
        <v>7.0000000000000284E-2</v>
      </c>
      <c r="P59">
        <v>10.473200126863304</v>
      </c>
      <c r="Q59">
        <v>8.0177608626704728</v>
      </c>
      <c r="R59">
        <v>0</v>
      </c>
      <c r="S59">
        <v>2.0846178242943227</v>
      </c>
      <c r="T59">
        <v>11.024421186171899</v>
      </c>
      <c r="U59" s="114">
        <f t="shared" si="2"/>
        <v>31.599999999999998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31.6</v>
      </c>
      <c r="E60">
        <f>GT!N60</f>
        <v>0</v>
      </c>
      <c r="F60">
        <f t="shared" si="4"/>
        <v>72</v>
      </c>
      <c r="G60">
        <f t="shared" si="5"/>
        <v>31.6</v>
      </c>
      <c r="H60" s="112"/>
      <c r="I60">
        <f>BRPL_EOD!AA60+BRPL_EOD!AB60</f>
        <v>10.45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31.53</v>
      </c>
      <c r="O60" s="112">
        <f t="shared" si="1"/>
        <v>7.0000000000000284E-2</v>
      </c>
      <c r="P60">
        <v>10.473200126863304</v>
      </c>
      <c r="Q60">
        <v>8.0177608626704728</v>
      </c>
      <c r="R60">
        <v>0</v>
      </c>
      <c r="S60">
        <v>2.0846178242943227</v>
      </c>
      <c r="T60">
        <v>11.024421186171899</v>
      </c>
      <c r="U60" s="114">
        <f t="shared" si="2"/>
        <v>31.599999999999998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31.6</v>
      </c>
      <c r="E61">
        <f>GT!N61</f>
        <v>0</v>
      </c>
      <c r="F61">
        <f t="shared" si="4"/>
        <v>72</v>
      </c>
      <c r="G61">
        <f t="shared" si="5"/>
        <v>31.6</v>
      </c>
      <c r="H61" s="112"/>
      <c r="I61">
        <f>BRPL_EOD!AA61+BRPL_EOD!AB61</f>
        <v>10.45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31.53</v>
      </c>
      <c r="O61" s="112">
        <f t="shared" si="1"/>
        <v>7.0000000000000284E-2</v>
      </c>
      <c r="P61">
        <v>10.473200126863304</v>
      </c>
      <c r="Q61">
        <v>8.0177608626704728</v>
      </c>
      <c r="R61">
        <v>0</v>
      </c>
      <c r="S61">
        <v>2.0846178242943227</v>
      </c>
      <c r="T61">
        <v>11.024421186171899</v>
      </c>
      <c r="U61" s="114">
        <f t="shared" si="2"/>
        <v>31.599999999999998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31.6</v>
      </c>
      <c r="E62">
        <f>GT!N62</f>
        <v>0</v>
      </c>
      <c r="F62">
        <f t="shared" si="4"/>
        <v>72</v>
      </c>
      <c r="G62">
        <f t="shared" si="5"/>
        <v>31.6</v>
      </c>
      <c r="H62" s="112"/>
      <c r="I62">
        <f>BRPL_EOD!AA62+BRPL_EOD!AB62</f>
        <v>10.45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31.53</v>
      </c>
      <c r="O62" s="112">
        <f t="shared" si="1"/>
        <v>7.0000000000000284E-2</v>
      </c>
      <c r="P62">
        <v>10.473200126863304</v>
      </c>
      <c r="Q62">
        <v>8.0177608626704728</v>
      </c>
      <c r="R62">
        <v>0</v>
      </c>
      <c r="S62">
        <v>2.0846178242943227</v>
      </c>
      <c r="T62">
        <v>11.024421186171899</v>
      </c>
      <c r="U62" s="114">
        <f t="shared" si="2"/>
        <v>31.599999999999998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31.6</v>
      </c>
      <c r="E63">
        <f>GT!N63</f>
        <v>0</v>
      </c>
      <c r="F63">
        <f t="shared" si="4"/>
        <v>72</v>
      </c>
      <c r="G63">
        <f t="shared" si="5"/>
        <v>31.6</v>
      </c>
      <c r="H63" s="112"/>
      <c r="I63">
        <f>BRPL_EOD!AA63+BRPL_EOD!AB63</f>
        <v>10.45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31.53</v>
      </c>
      <c r="O63" s="112">
        <f t="shared" si="1"/>
        <v>7.0000000000000284E-2</v>
      </c>
      <c r="P63">
        <v>10.473200126863304</v>
      </c>
      <c r="Q63">
        <v>8.0177608626704728</v>
      </c>
      <c r="R63">
        <v>0</v>
      </c>
      <c r="S63">
        <v>2.0846178242943227</v>
      </c>
      <c r="T63">
        <v>11.024421186171899</v>
      </c>
      <c r="U63" s="114">
        <f t="shared" si="2"/>
        <v>31.599999999999998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31.6</v>
      </c>
      <c r="E64">
        <f>GT!N64</f>
        <v>0</v>
      </c>
      <c r="F64">
        <f t="shared" si="4"/>
        <v>72</v>
      </c>
      <c r="G64">
        <f t="shared" si="5"/>
        <v>31.6</v>
      </c>
      <c r="H64" s="112"/>
      <c r="I64">
        <f>BRPL_EOD!AA64+BRPL_EOD!AB64</f>
        <v>10.45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31.53</v>
      </c>
      <c r="O64" s="112">
        <f t="shared" si="1"/>
        <v>7.0000000000000284E-2</v>
      </c>
      <c r="P64">
        <v>10.473200126863304</v>
      </c>
      <c r="Q64">
        <v>8.0177608626704728</v>
      </c>
      <c r="R64">
        <v>0</v>
      </c>
      <c r="S64">
        <v>2.0846178242943227</v>
      </c>
      <c r="T64">
        <v>11.024421186171899</v>
      </c>
      <c r="U64" s="114">
        <f t="shared" si="2"/>
        <v>31.599999999999998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31.6</v>
      </c>
      <c r="E65">
        <f>GT!N65</f>
        <v>0</v>
      </c>
      <c r="F65">
        <f t="shared" si="4"/>
        <v>72</v>
      </c>
      <c r="G65">
        <f t="shared" si="5"/>
        <v>31.6</v>
      </c>
      <c r="H65" s="112"/>
      <c r="I65">
        <f>BRPL_EOD!AA65+BRPL_EOD!AB65</f>
        <v>10.45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31.53</v>
      </c>
      <c r="O65" s="112">
        <f t="shared" si="1"/>
        <v>7.0000000000000284E-2</v>
      </c>
      <c r="P65">
        <v>10.473200126863304</v>
      </c>
      <c r="Q65">
        <v>8.0177608626704728</v>
      </c>
      <c r="R65">
        <v>0</v>
      </c>
      <c r="S65">
        <v>2.0846178242943227</v>
      </c>
      <c r="T65">
        <v>11.024421186171899</v>
      </c>
      <c r="U65" s="114">
        <f t="shared" si="2"/>
        <v>31.599999999999998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31.6</v>
      </c>
      <c r="E66">
        <f>GT!N66</f>
        <v>0</v>
      </c>
      <c r="F66">
        <f t="shared" si="4"/>
        <v>72</v>
      </c>
      <c r="G66">
        <f t="shared" si="5"/>
        <v>31.6</v>
      </c>
      <c r="H66" s="112"/>
      <c r="I66">
        <f>BRPL_EOD!AA66+BRPL_EOD!AB66</f>
        <v>10.45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31.53</v>
      </c>
      <c r="O66" s="112">
        <f t="shared" si="1"/>
        <v>7.0000000000000284E-2</v>
      </c>
      <c r="P66">
        <v>10.473200126863304</v>
      </c>
      <c r="Q66">
        <v>8.0177608626704728</v>
      </c>
      <c r="R66">
        <v>0</v>
      </c>
      <c r="S66">
        <v>2.0846178242943227</v>
      </c>
      <c r="T66">
        <v>11.024421186171899</v>
      </c>
      <c r="U66" s="114">
        <f t="shared" si="2"/>
        <v>31.599999999999998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31.6</v>
      </c>
      <c r="E67">
        <f>GT!N67</f>
        <v>0</v>
      </c>
      <c r="F67">
        <f t="shared" si="4"/>
        <v>72</v>
      </c>
      <c r="G67">
        <f t="shared" si="5"/>
        <v>31.6</v>
      </c>
      <c r="H67" s="112"/>
      <c r="I67">
        <f>BRPL_EOD!AA67+BRPL_EOD!AB67</f>
        <v>10.45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31.53</v>
      </c>
      <c r="O67" s="112">
        <f t="shared" ref="O67:O98" si="7">G67-N67</f>
        <v>7.0000000000000284E-2</v>
      </c>
      <c r="P67">
        <v>10.473200126863304</v>
      </c>
      <c r="Q67">
        <v>8.0177608626704728</v>
      </c>
      <c r="R67">
        <v>0</v>
      </c>
      <c r="S67">
        <v>2.0846178242943227</v>
      </c>
      <c r="T67">
        <v>11.024421186171899</v>
      </c>
      <c r="U67" s="114">
        <f t="shared" ref="U67:U98" si="8">SUM(P67:T67)</f>
        <v>31.599999999999998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31.6</v>
      </c>
      <c r="E68">
        <f>GT!N68</f>
        <v>0</v>
      </c>
      <c r="F68">
        <f t="shared" ref="F68:F98" si="10">B68+C68</f>
        <v>72</v>
      </c>
      <c r="G68">
        <f t="shared" ref="G68:G98" si="11">D68+E68-X68</f>
        <v>31.6</v>
      </c>
      <c r="H68" s="112"/>
      <c r="I68">
        <f>BRPL_EOD!AA68+BRPL_EOD!AB68</f>
        <v>10.45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31.53</v>
      </c>
      <c r="O68" s="112">
        <f t="shared" si="7"/>
        <v>7.0000000000000284E-2</v>
      </c>
      <c r="P68">
        <v>10.473200126863304</v>
      </c>
      <c r="Q68">
        <v>8.0177608626704728</v>
      </c>
      <c r="R68">
        <v>0</v>
      </c>
      <c r="S68">
        <v>2.0846178242943227</v>
      </c>
      <c r="T68">
        <v>11.024421186171899</v>
      </c>
      <c r="U68" s="114">
        <f t="shared" si="8"/>
        <v>31.599999999999998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31.6</v>
      </c>
      <c r="E69">
        <f>GT!N69</f>
        <v>0</v>
      </c>
      <c r="F69">
        <f t="shared" si="10"/>
        <v>72</v>
      </c>
      <c r="G69">
        <f t="shared" si="11"/>
        <v>31.6</v>
      </c>
      <c r="H69" s="112"/>
      <c r="I69">
        <f>BRPL_EOD!AA69+BRPL_EOD!AB69</f>
        <v>10.45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31.53</v>
      </c>
      <c r="O69" s="112">
        <f t="shared" si="7"/>
        <v>7.0000000000000284E-2</v>
      </c>
      <c r="P69">
        <v>10.473200126863304</v>
      </c>
      <c r="Q69">
        <v>8.0177608626704728</v>
      </c>
      <c r="R69">
        <v>0</v>
      </c>
      <c r="S69">
        <v>2.0846178242943227</v>
      </c>
      <c r="T69">
        <v>11.024421186171899</v>
      </c>
      <c r="U69" s="114">
        <f t="shared" si="8"/>
        <v>31.599999999999998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31.6</v>
      </c>
      <c r="E70">
        <f>GT!N70</f>
        <v>0</v>
      </c>
      <c r="F70">
        <f t="shared" si="10"/>
        <v>72</v>
      </c>
      <c r="G70">
        <f t="shared" si="11"/>
        <v>31.6</v>
      </c>
      <c r="H70" s="112"/>
      <c r="I70">
        <f>BRPL_EOD!AA70+BRPL_EOD!AB70</f>
        <v>10.45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31.53</v>
      </c>
      <c r="O70" s="112">
        <f t="shared" si="7"/>
        <v>7.0000000000000284E-2</v>
      </c>
      <c r="P70">
        <v>10.473200126863304</v>
      </c>
      <c r="Q70">
        <v>8.0177608626704728</v>
      </c>
      <c r="R70">
        <v>0</v>
      </c>
      <c r="S70">
        <v>2.0846178242943227</v>
      </c>
      <c r="T70">
        <v>11.024421186171899</v>
      </c>
      <c r="U70" s="114">
        <f t="shared" si="8"/>
        <v>31.599999999999998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31.6</v>
      </c>
      <c r="E71">
        <f>GT!N71</f>
        <v>0</v>
      </c>
      <c r="F71">
        <f t="shared" si="10"/>
        <v>72</v>
      </c>
      <c r="G71">
        <f t="shared" si="11"/>
        <v>31.6</v>
      </c>
      <c r="H71" s="112"/>
      <c r="I71">
        <f>BRPL_EOD!AA71+BRPL_EOD!AB71</f>
        <v>10.45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31.53</v>
      </c>
      <c r="O71" s="112">
        <f t="shared" si="7"/>
        <v>7.0000000000000284E-2</v>
      </c>
      <c r="P71">
        <v>10.473200126863304</v>
      </c>
      <c r="Q71">
        <v>8.0177608626704728</v>
      </c>
      <c r="R71">
        <v>0</v>
      </c>
      <c r="S71">
        <v>2.0846178242943227</v>
      </c>
      <c r="T71">
        <v>11.024421186171899</v>
      </c>
      <c r="U71" s="114">
        <f t="shared" si="8"/>
        <v>31.599999999999998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31.6</v>
      </c>
      <c r="E72">
        <f>GT!N72</f>
        <v>0</v>
      </c>
      <c r="F72">
        <f t="shared" si="10"/>
        <v>72</v>
      </c>
      <c r="G72">
        <f t="shared" si="11"/>
        <v>31.6</v>
      </c>
      <c r="H72" s="112"/>
      <c r="I72">
        <f>BRPL_EOD!AA72+BRPL_EOD!AB72</f>
        <v>10.45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31.53</v>
      </c>
      <c r="O72" s="112">
        <f t="shared" si="7"/>
        <v>7.0000000000000284E-2</v>
      </c>
      <c r="P72">
        <v>10.473200126863304</v>
      </c>
      <c r="Q72">
        <v>8.0177608626704728</v>
      </c>
      <c r="R72">
        <v>0</v>
      </c>
      <c r="S72">
        <v>2.0846178242943227</v>
      </c>
      <c r="T72">
        <v>11.024421186171899</v>
      </c>
      <c r="U72" s="114">
        <f t="shared" si="8"/>
        <v>31.599999999999998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31.6</v>
      </c>
      <c r="E73">
        <f>GT!N73</f>
        <v>0</v>
      </c>
      <c r="F73">
        <f t="shared" si="10"/>
        <v>72</v>
      </c>
      <c r="G73">
        <f t="shared" si="11"/>
        <v>31.6</v>
      </c>
      <c r="H73" s="112"/>
      <c r="I73">
        <f>BRPL_EOD!AA73+BRPL_EOD!AB73</f>
        <v>10.45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31.53</v>
      </c>
      <c r="O73" s="112">
        <f t="shared" si="7"/>
        <v>7.0000000000000284E-2</v>
      </c>
      <c r="P73">
        <v>10.473200126863304</v>
      </c>
      <c r="Q73">
        <v>8.0177608626704728</v>
      </c>
      <c r="R73">
        <v>0</v>
      </c>
      <c r="S73">
        <v>2.0846178242943227</v>
      </c>
      <c r="T73">
        <v>11.024421186171899</v>
      </c>
      <c r="U73" s="114">
        <f t="shared" si="8"/>
        <v>31.599999999999998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31.6</v>
      </c>
      <c r="E74">
        <f>GT!N74</f>
        <v>0</v>
      </c>
      <c r="F74">
        <f t="shared" si="10"/>
        <v>72</v>
      </c>
      <c r="G74">
        <f t="shared" si="11"/>
        <v>31.6</v>
      </c>
      <c r="H74" s="112"/>
      <c r="I74">
        <f>BRPL_EOD!AA74+BRPL_EOD!AB74</f>
        <v>10.45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31.53</v>
      </c>
      <c r="O74" s="112">
        <f t="shared" si="7"/>
        <v>7.0000000000000284E-2</v>
      </c>
      <c r="P74">
        <v>10.473200126863304</v>
      </c>
      <c r="Q74">
        <v>8.0177608626704728</v>
      </c>
      <c r="R74">
        <v>0</v>
      </c>
      <c r="S74">
        <v>2.0846178242943227</v>
      </c>
      <c r="T74">
        <v>11.024421186171899</v>
      </c>
      <c r="U74" s="114">
        <f t="shared" si="8"/>
        <v>31.599999999999998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11.45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32.53</v>
      </c>
      <c r="O75" s="112">
        <f t="shared" si="7"/>
        <v>7.0000000000000284E-2</v>
      </c>
      <c r="P75">
        <v>11.4746387949585</v>
      </c>
      <c r="Q75">
        <v>8.0172148785736237</v>
      </c>
      <c r="R75">
        <v>0</v>
      </c>
      <c r="S75">
        <v>2.0844758684291422</v>
      </c>
      <c r="T75">
        <v>11.023670458038733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11.45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32.53</v>
      </c>
      <c r="O76" s="112">
        <f t="shared" si="7"/>
        <v>7.0000000000000284E-2</v>
      </c>
      <c r="P76">
        <v>11.4746387949585</v>
      </c>
      <c r="Q76">
        <v>8.0172148785736237</v>
      </c>
      <c r="R76">
        <v>0</v>
      </c>
      <c r="S76">
        <v>2.0844758684291422</v>
      </c>
      <c r="T76">
        <v>11.023670458038733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11.45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32.53</v>
      </c>
      <c r="O77" s="112">
        <f t="shared" si="7"/>
        <v>7.0000000000000284E-2</v>
      </c>
      <c r="P77">
        <v>11.4746387949585</v>
      </c>
      <c r="Q77">
        <v>8.0172148785736237</v>
      </c>
      <c r="R77">
        <v>0</v>
      </c>
      <c r="S77">
        <v>2.0844758684291422</v>
      </c>
      <c r="T77">
        <v>11.023670458038733</v>
      </c>
      <c r="U77" s="114">
        <f t="shared" si="8"/>
        <v>32.599999999999994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11.45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32.53</v>
      </c>
      <c r="O78" s="112">
        <f t="shared" si="7"/>
        <v>7.0000000000000284E-2</v>
      </c>
      <c r="P78">
        <v>11.4746387949585</v>
      </c>
      <c r="Q78">
        <v>8.0172148785736237</v>
      </c>
      <c r="R78">
        <v>0</v>
      </c>
      <c r="S78">
        <v>2.0844758684291422</v>
      </c>
      <c r="T78">
        <v>11.023670458038733</v>
      </c>
      <c r="U78" s="114">
        <f t="shared" si="8"/>
        <v>32.599999999999994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11.45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32.53</v>
      </c>
      <c r="O79" s="112">
        <f t="shared" si="7"/>
        <v>7.0000000000000284E-2</v>
      </c>
      <c r="P79">
        <v>11.4746387949585</v>
      </c>
      <c r="Q79">
        <v>8.0172148785736237</v>
      </c>
      <c r="R79">
        <v>0</v>
      </c>
      <c r="S79">
        <v>2.0844758684291422</v>
      </c>
      <c r="T79">
        <v>11.023670458038733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12.45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33.53</v>
      </c>
      <c r="O80" s="112">
        <f t="shared" si="7"/>
        <v>7.0000000000000284E-2</v>
      </c>
      <c r="P80">
        <v>12.475991649269311</v>
      </c>
      <c r="Q80">
        <v>8.0167014613778704</v>
      </c>
      <c r="R80">
        <v>0</v>
      </c>
      <c r="S80">
        <v>2.0843423799582466</v>
      </c>
      <c r="T80">
        <v>11.022964509394573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33.53</v>
      </c>
      <c r="O81" s="112">
        <f t="shared" si="7"/>
        <v>7.0000000000000284E-2</v>
      </c>
      <c r="P81">
        <v>12.475991649269311</v>
      </c>
      <c r="Q81">
        <v>8.0167014613778704</v>
      </c>
      <c r="R81">
        <v>0</v>
      </c>
      <c r="S81">
        <v>2.0843423799582466</v>
      </c>
      <c r="T81">
        <v>11.022964509394573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33.53</v>
      </c>
      <c r="O82" s="112">
        <f t="shared" si="7"/>
        <v>7.0000000000000284E-2</v>
      </c>
      <c r="P82">
        <v>12.475991649269311</v>
      </c>
      <c r="Q82">
        <v>8.0167014613778704</v>
      </c>
      <c r="R82">
        <v>0</v>
      </c>
      <c r="S82">
        <v>2.0843423799582466</v>
      </c>
      <c r="T82">
        <v>11.022964509394573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12.45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33.53</v>
      </c>
      <c r="O83" s="112">
        <f t="shared" si="7"/>
        <v>7.0000000000000284E-2</v>
      </c>
      <c r="P83">
        <v>12.475991649269311</v>
      </c>
      <c r="Q83">
        <v>8.0167014613778704</v>
      </c>
      <c r="R83">
        <v>0</v>
      </c>
      <c r="S83">
        <v>2.0843423799582466</v>
      </c>
      <c r="T83">
        <v>11.022964509394573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12.45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33.53</v>
      </c>
      <c r="O84" s="112">
        <f t="shared" si="7"/>
        <v>7.0000000000000284E-2</v>
      </c>
      <c r="P84">
        <v>12.475991649269311</v>
      </c>
      <c r="Q84">
        <v>8.0167014613778704</v>
      </c>
      <c r="R84">
        <v>0</v>
      </c>
      <c r="S84">
        <v>2.0843423799582466</v>
      </c>
      <c r="T84">
        <v>11.022964509394573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12.45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33.53</v>
      </c>
      <c r="O85" s="112">
        <f t="shared" si="7"/>
        <v>7.0000000000000284E-2</v>
      </c>
      <c r="P85">
        <v>12.475991649269311</v>
      </c>
      <c r="Q85">
        <v>8.0167014613778704</v>
      </c>
      <c r="R85">
        <v>0</v>
      </c>
      <c r="S85">
        <v>2.0843423799582466</v>
      </c>
      <c r="T85">
        <v>11.022964509394573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12.45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33.53</v>
      </c>
      <c r="O86" s="112">
        <f t="shared" si="7"/>
        <v>7.0000000000000284E-2</v>
      </c>
      <c r="P86">
        <v>12.475991649269311</v>
      </c>
      <c r="Q86">
        <v>8.0167014613778704</v>
      </c>
      <c r="R86">
        <v>0</v>
      </c>
      <c r="S86">
        <v>2.0843423799582466</v>
      </c>
      <c r="T86">
        <v>11.022964509394573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12.45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33.53</v>
      </c>
      <c r="O87" s="112">
        <f t="shared" si="7"/>
        <v>7.0000000000000284E-2</v>
      </c>
      <c r="P87">
        <v>12.475991649269311</v>
      </c>
      <c r="Q87">
        <v>8.0167014613778704</v>
      </c>
      <c r="R87">
        <v>0</v>
      </c>
      <c r="S87">
        <v>2.0843423799582466</v>
      </c>
      <c r="T87">
        <v>11.022964509394573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12.45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33.53</v>
      </c>
      <c r="O88" s="112">
        <f t="shared" si="7"/>
        <v>7.0000000000000284E-2</v>
      </c>
      <c r="P88">
        <v>12.475991649269311</v>
      </c>
      <c r="Q88">
        <v>8.0167014613778704</v>
      </c>
      <c r="R88">
        <v>0</v>
      </c>
      <c r="S88">
        <v>2.0843423799582466</v>
      </c>
      <c r="T88">
        <v>11.022964509394573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8.1</v>
      </c>
      <c r="J89">
        <f>BYPL_EOD!AA89+BYPL_EOD!AB89</f>
        <v>14.94</v>
      </c>
      <c r="K89">
        <f>MES_EOD!AA89+MES_EOD!AB89</f>
        <v>0</v>
      </c>
      <c r="L89">
        <f>NDMC_EOD!AA89+NDMC_EOD!AB89</f>
        <v>1.68</v>
      </c>
      <c r="M89">
        <f>TPDDL_EOD!AA89+TPDDL_EOD!AB89</f>
        <v>8.9</v>
      </c>
      <c r="N89">
        <f t="shared" si="6"/>
        <v>33.619999999999997</v>
      </c>
      <c r="O89" s="112">
        <f t="shared" si="7"/>
        <v>-1.9999999999996021E-2</v>
      </c>
      <c r="P89">
        <v>8.0951814396192745</v>
      </c>
      <c r="Q89">
        <v>14.931112433075551</v>
      </c>
      <c r="R89">
        <v>0</v>
      </c>
      <c r="S89">
        <v>1.6790005948839977</v>
      </c>
      <c r="T89">
        <v>8.8947055324211792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8.1</v>
      </c>
      <c r="J90">
        <f>BYPL_EOD!AA90+BYPL_EOD!AB90</f>
        <v>14.94</v>
      </c>
      <c r="K90">
        <f>MES_EOD!AA90+MES_EOD!AB90</f>
        <v>0</v>
      </c>
      <c r="L90">
        <f>NDMC_EOD!AA90+NDMC_EOD!AB90</f>
        <v>1.68</v>
      </c>
      <c r="M90">
        <f>TPDDL_EOD!AA90+TPDDL_EOD!AB90</f>
        <v>8.9</v>
      </c>
      <c r="N90">
        <f t="shared" si="6"/>
        <v>33.619999999999997</v>
      </c>
      <c r="O90" s="112">
        <f t="shared" si="7"/>
        <v>-1.9999999999996021E-2</v>
      </c>
      <c r="P90">
        <v>8.0951814396192745</v>
      </c>
      <c r="Q90">
        <v>14.931112433075551</v>
      </c>
      <c r="R90">
        <v>0</v>
      </c>
      <c r="S90">
        <v>1.6790005948839977</v>
      </c>
      <c r="T90">
        <v>8.8947055324211792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8.1</v>
      </c>
      <c r="J91">
        <f>BYPL_EOD!AA91+BYPL_EOD!AB91</f>
        <v>14.94</v>
      </c>
      <c r="K91">
        <f>MES_EOD!AA91+MES_EOD!AB91</f>
        <v>0</v>
      </c>
      <c r="L91">
        <f>NDMC_EOD!AA91+NDMC_EOD!AB91</f>
        <v>1.68</v>
      </c>
      <c r="M91">
        <f>TPDDL_EOD!AA91+TPDDL_EOD!AB91</f>
        <v>8.9</v>
      </c>
      <c r="N91">
        <f t="shared" si="6"/>
        <v>33.619999999999997</v>
      </c>
      <c r="O91" s="112">
        <f t="shared" si="7"/>
        <v>-1.9999999999996021E-2</v>
      </c>
      <c r="P91">
        <v>8.0951814396192745</v>
      </c>
      <c r="Q91">
        <v>14.931112433075551</v>
      </c>
      <c r="R91">
        <v>0</v>
      </c>
      <c r="S91">
        <v>1.6790005948839977</v>
      </c>
      <c r="T91">
        <v>8.8947055324211792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8.1</v>
      </c>
      <c r="J92">
        <f>BYPL_EOD!AA92+BYPL_EOD!AB92</f>
        <v>14.94</v>
      </c>
      <c r="K92">
        <f>MES_EOD!AA92+MES_EOD!AB92</f>
        <v>0</v>
      </c>
      <c r="L92">
        <f>NDMC_EOD!AA92+NDMC_EOD!AB92</f>
        <v>1.68</v>
      </c>
      <c r="M92">
        <f>TPDDL_EOD!AA92+TPDDL_EOD!AB92</f>
        <v>8.9</v>
      </c>
      <c r="N92">
        <f t="shared" si="6"/>
        <v>33.619999999999997</v>
      </c>
      <c r="O92" s="112">
        <f t="shared" si="7"/>
        <v>-1.9999999999996021E-2</v>
      </c>
      <c r="P92">
        <v>8.0951814396192745</v>
      </c>
      <c r="Q92">
        <v>14.931112433075551</v>
      </c>
      <c r="R92">
        <v>0</v>
      </c>
      <c r="S92">
        <v>1.6790005948839977</v>
      </c>
      <c r="T92">
        <v>8.8947055324211792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8.1</v>
      </c>
      <c r="J93">
        <f>BYPL_EOD!AA93+BYPL_EOD!AB93</f>
        <v>14.94</v>
      </c>
      <c r="K93">
        <f>MES_EOD!AA93+MES_EOD!AB93</f>
        <v>0</v>
      </c>
      <c r="L93">
        <f>NDMC_EOD!AA93+NDMC_EOD!AB93</f>
        <v>1.68</v>
      </c>
      <c r="M93">
        <f>TPDDL_EOD!AA93+TPDDL_EOD!AB93</f>
        <v>8.9</v>
      </c>
      <c r="N93">
        <f t="shared" si="6"/>
        <v>33.619999999999997</v>
      </c>
      <c r="O93" s="112">
        <f t="shared" si="7"/>
        <v>-1.9999999999996021E-2</v>
      </c>
      <c r="P93">
        <v>8.0951814396192745</v>
      </c>
      <c r="Q93">
        <v>14.931112433075551</v>
      </c>
      <c r="R93">
        <v>0</v>
      </c>
      <c r="S93">
        <v>1.6790005948839977</v>
      </c>
      <c r="T93">
        <v>8.8947055324211792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8.1</v>
      </c>
      <c r="J94">
        <f>BYPL_EOD!AA94+BYPL_EOD!AB94</f>
        <v>14.94</v>
      </c>
      <c r="K94">
        <f>MES_EOD!AA94+MES_EOD!AB94</f>
        <v>0</v>
      </c>
      <c r="L94">
        <f>NDMC_EOD!AA94+NDMC_EOD!AB94</f>
        <v>1.68</v>
      </c>
      <c r="M94">
        <f>TPDDL_EOD!AA94+TPDDL_EOD!AB94</f>
        <v>8.9</v>
      </c>
      <c r="N94">
        <f t="shared" si="6"/>
        <v>33.619999999999997</v>
      </c>
      <c r="O94" s="112">
        <f t="shared" si="7"/>
        <v>-1.9999999999996021E-2</v>
      </c>
      <c r="P94">
        <v>8.0951814396192745</v>
      </c>
      <c r="Q94">
        <v>14.931112433075551</v>
      </c>
      <c r="R94">
        <v>0</v>
      </c>
      <c r="S94">
        <v>1.6790005948839977</v>
      </c>
      <c r="T94">
        <v>8.8947055324211792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8.33</v>
      </c>
      <c r="J95">
        <f>BYPL_EOD!AA95+BYPL_EOD!AB95</f>
        <v>15.38</v>
      </c>
      <c r="K95">
        <f>MES_EOD!AA95+MES_EOD!AB95</f>
        <v>0</v>
      </c>
      <c r="L95">
        <f>NDMC_EOD!AA95+NDMC_EOD!AB95</f>
        <v>1.73</v>
      </c>
      <c r="M95">
        <f>TPDDL_EOD!AA95+TPDDL_EOD!AB95</f>
        <v>9.17</v>
      </c>
      <c r="N95">
        <f t="shared" si="6"/>
        <v>34.61</v>
      </c>
      <c r="O95" s="112">
        <f t="shared" si="7"/>
        <v>-9.9999999999980105E-3</v>
      </c>
      <c r="P95">
        <v>8.3275931811615145</v>
      </c>
      <c r="Q95">
        <v>15.375556197630745</v>
      </c>
      <c r="R95">
        <v>0</v>
      </c>
      <c r="S95">
        <v>1.7295001444669171</v>
      </c>
      <c r="T95">
        <v>9.1673504767408271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8.57</v>
      </c>
      <c r="J96">
        <f>BYPL_EOD!AA96+BYPL_EOD!AB96</f>
        <v>15.82</v>
      </c>
      <c r="K96">
        <f>MES_EOD!AA96+MES_EOD!AB96</f>
        <v>0</v>
      </c>
      <c r="L96">
        <f>NDMC_EOD!AA96+NDMC_EOD!AB96</f>
        <v>1.78</v>
      </c>
      <c r="M96">
        <f>TPDDL_EOD!AA96+TPDDL_EOD!AB96</f>
        <v>9.43</v>
      </c>
      <c r="N96">
        <f t="shared" si="6"/>
        <v>35.6</v>
      </c>
      <c r="O96" s="112">
        <f t="shared" si="7"/>
        <v>0</v>
      </c>
      <c r="P96">
        <v>8.57</v>
      </c>
      <c r="Q96">
        <v>15.82</v>
      </c>
      <c r="R96">
        <v>0</v>
      </c>
      <c r="S96">
        <v>1.78</v>
      </c>
      <c r="T96">
        <v>9.43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8.57</v>
      </c>
      <c r="J97">
        <f>BYPL_EOD!AA97+BYPL_EOD!AB97</f>
        <v>15.82</v>
      </c>
      <c r="K97">
        <f>MES_EOD!AA97+MES_EOD!AB97</f>
        <v>0</v>
      </c>
      <c r="L97">
        <f>NDMC_EOD!AA97+NDMC_EOD!AB97</f>
        <v>1.78</v>
      </c>
      <c r="M97">
        <f>TPDDL_EOD!AA97+TPDDL_EOD!AB97</f>
        <v>9.43</v>
      </c>
      <c r="N97">
        <f t="shared" si="6"/>
        <v>35.6</v>
      </c>
      <c r="O97" s="112">
        <f t="shared" si="7"/>
        <v>0</v>
      </c>
      <c r="P97">
        <v>8.57</v>
      </c>
      <c r="Q97">
        <v>15.82</v>
      </c>
      <c r="R97">
        <v>0</v>
      </c>
      <c r="S97">
        <v>1.78</v>
      </c>
      <c r="T97">
        <v>9.43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8.57</v>
      </c>
      <c r="J98">
        <f>BYPL_EOD!AA98+BYPL_EOD!AB98</f>
        <v>15.82</v>
      </c>
      <c r="K98">
        <f>MES_EOD!AA98+MES_EOD!AB98</f>
        <v>0</v>
      </c>
      <c r="L98">
        <f>NDMC_EOD!AA98+NDMC_EOD!AB98</f>
        <v>1.78</v>
      </c>
      <c r="M98">
        <f>TPDDL_EOD!AA98+TPDDL_EOD!AB98</f>
        <v>9.43</v>
      </c>
      <c r="N98">
        <f t="shared" si="6"/>
        <v>35.6</v>
      </c>
      <c r="O98" s="112">
        <f t="shared" si="7"/>
        <v>0</v>
      </c>
      <c r="P98">
        <v>8.57</v>
      </c>
      <c r="Q98">
        <v>15.82</v>
      </c>
      <c r="R98">
        <v>0</v>
      </c>
      <c r="S98">
        <v>1.78</v>
      </c>
      <c r="T98">
        <v>9.43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0.81266499999999864</v>
      </c>
      <c r="E99" s="114">
        <f t="shared" si="12"/>
        <v>0</v>
      </c>
      <c r="F99" s="114">
        <f t="shared" si="12"/>
        <v>1.728</v>
      </c>
      <c r="G99" s="114">
        <f t="shared" si="12"/>
        <v>0.81266499999999864</v>
      </c>
      <c r="H99" s="114"/>
      <c r="I99" s="114">
        <f t="shared" si="12"/>
        <v>0.28226000000000029</v>
      </c>
      <c r="J99" s="114">
        <f t="shared" si="12"/>
        <v>0.22019500000000017</v>
      </c>
      <c r="K99" s="114">
        <f t="shared" si="12"/>
        <v>0</v>
      </c>
      <c r="L99" s="114">
        <f t="shared" si="12"/>
        <v>4.9007500000000065E-2</v>
      </c>
      <c r="M99" s="114">
        <f t="shared" si="12"/>
        <v>0.25921499999999997</v>
      </c>
      <c r="N99" s="114">
        <f t="shared" si="12"/>
        <v>0.81067750000000083</v>
      </c>
      <c r="O99" s="114">
        <f t="shared" si="12"/>
        <v>1.9875000000000131E-3</v>
      </c>
      <c r="P99" s="114">
        <f t="shared" si="12"/>
        <v>0.2829967920154271</v>
      </c>
      <c r="Q99" s="114">
        <f t="shared" si="12"/>
        <v>0.22067052748640503</v>
      </c>
      <c r="R99" s="114">
        <f t="shared" si="12"/>
        <v>0</v>
      </c>
      <c r="S99" s="114">
        <f t="shared" si="12"/>
        <v>4.9130772717125418E-2</v>
      </c>
      <c r="T99" s="114">
        <f t="shared" si="12"/>
        <v>0.25986690778104277</v>
      </c>
      <c r="U99" s="114">
        <f t="shared" si="12"/>
        <v>0.81266499999999864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48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104.79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104.79</v>
      </c>
      <c r="Q3">
        <v>57.6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104.79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104.79</v>
      </c>
      <c r="Q4">
        <v>57.6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104.79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104.79</v>
      </c>
      <c r="Q5">
        <v>57.6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104.79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104.79</v>
      </c>
      <c r="Q6">
        <v>57.6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104.79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104.79</v>
      </c>
      <c r="Q7">
        <v>57.6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104.79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104.79</v>
      </c>
      <c r="Q8">
        <v>57.6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104.79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104.79</v>
      </c>
      <c r="Q9">
        <v>57.6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104.79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104.79</v>
      </c>
      <c r="Q10">
        <v>57.6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104.79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104.79</v>
      </c>
      <c r="Q11">
        <v>57.6</v>
      </c>
      <c r="R11">
        <v>5</v>
      </c>
      <c r="S11">
        <v>19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104.79</v>
      </c>
      <c r="J12">
        <f>BYPL_EOD!AI12+BYPL_EOD!AJ12</f>
        <v>57.6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256</v>
      </c>
      <c r="O12" s="112">
        <f t="shared" si="1"/>
        <v>0</v>
      </c>
      <c r="P12">
        <v>104.79</v>
      </c>
      <c r="Q12">
        <v>57.6</v>
      </c>
      <c r="R12">
        <v>5</v>
      </c>
      <c r="S12">
        <v>19</v>
      </c>
      <c r="T12">
        <v>69.61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104.79</v>
      </c>
      <c r="J13">
        <f>BYPL_EOD!AI13+BYPL_EOD!AJ13</f>
        <v>57.6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256</v>
      </c>
      <c r="O13" s="112">
        <f t="shared" si="1"/>
        <v>0</v>
      </c>
      <c r="P13">
        <v>104.79</v>
      </c>
      <c r="Q13">
        <v>57.6</v>
      </c>
      <c r="R13">
        <v>5</v>
      </c>
      <c r="S13">
        <v>19</v>
      </c>
      <c r="T13">
        <v>69.61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104.79</v>
      </c>
      <c r="J14">
        <f>BYPL_EOD!AI14+BYPL_EOD!AJ14</f>
        <v>57.6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256</v>
      </c>
      <c r="O14" s="112">
        <f t="shared" si="1"/>
        <v>0</v>
      </c>
      <c r="P14">
        <v>104.79</v>
      </c>
      <c r="Q14">
        <v>57.6</v>
      </c>
      <c r="R14">
        <v>5</v>
      </c>
      <c r="S14">
        <v>19</v>
      </c>
      <c r="T14">
        <v>69.61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104.79</v>
      </c>
      <c r="J15">
        <f>BYPL_EOD!AI15+BYPL_EOD!AJ15</f>
        <v>57.6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256</v>
      </c>
      <c r="O15" s="112">
        <f t="shared" si="1"/>
        <v>0</v>
      </c>
      <c r="P15">
        <v>104.79</v>
      </c>
      <c r="Q15">
        <v>57.6</v>
      </c>
      <c r="R15">
        <v>5</v>
      </c>
      <c r="S15">
        <v>19</v>
      </c>
      <c r="T15">
        <v>69.61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104.79</v>
      </c>
      <c r="J16">
        <f>BYPL_EOD!AI16+BYPL_EOD!AJ16</f>
        <v>57.6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256</v>
      </c>
      <c r="O16" s="112">
        <f t="shared" si="1"/>
        <v>0</v>
      </c>
      <c r="P16">
        <v>104.79</v>
      </c>
      <c r="Q16">
        <v>57.6</v>
      </c>
      <c r="R16">
        <v>5</v>
      </c>
      <c r="S16">
        <v>19</v>
      </c>
      <c r="T16">
        <v>69.61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104.79</v>
      </c>
      <c r="J17">
        <f>BYPL_EOD!AI17+BYPL_EOD!AJ17</f>
        <v>57.6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256</v>
      </c>
      <c r="O17" s="112">
        <f t="shared" si="1"/>
        <v>0</v>
      </c>
      <c r="P17">
        <v>104.79</v>
      </c>
      <c r="Q17">
        <v>57.6</v>
      </c>
      <c r="R17">
        <v>5</v>
      </c>
      <c r="S17">
        <v>19</v>
      </c>
      <c r="T17">
        <v>69.61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104.79</v>
      </c>
      <c r="J18">
        <f>BYPL_EOD!AI18+BYPL_EOD!AJ18</f>
        <v>57.6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256</v>
      </c>
      <c r="O18" s="112">
        <f t="shared" si="1"/>
        <v>0</v>
      </c>
      <c r="P18">
        <v>104.79</v>
      </c>
      <c r="Q18">
        <v>57.6</v>
      </c>
      <c r="R18">
        <v>5</v>
      </c>
      <c r="S18">
        <v>19</v>
      </c>
      <c r="T18">
        <v>69.61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104.79</v>
      </c>
      <c r="J19">
        <f>BYPL_EOD!AI19+BYPL_EOD!AJ19</f>
        <v>57.6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256</v>
      </c>
      <c r="O19" s="112">
        <f t="shared" si="1"/>
        <v>0</v>
      </c>
      <c r="P19">
        <v>104.79</v>
      </c>
      <c r="Q19">
        <v>57.6</v>
      </c>
      <c r="R19">
        <v>5</v>
      </c>
      <c r="S19">
        <v>19</v>
      </c>
      <c r="T19">
        <v>69.61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104.79</v>
      </c>
      <c r="J20">
        <f>BYPL_EOD!AI20+BYPL_EOD!AJ20</f>
        <v>57.6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256</v>
      </c>
      <c r="O20" s="112">
        <f t="shared" si="1"/>
        <v>0</v>
      </c>
      <c r="P20">
        <v>104.79</v>
      </c>
      <c r="Q20">
        <v>57.6</v>
      </c>
      <c r="R20">
        <v>5</v>
      </c>
      <c r="S20">
        <v>19</v>
      </c>
      <c r="T20">
        <v>69.61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104.79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256</v>
      </c>
      <c r="O21" s="112">
        <f t="shared" si="1"/>
        <v>0</v>
      </c>
      <c r="P21">
        <v>104.79</v>
      </c>
      <c r="Q21">
        <v>57.6</v>
      </c>
      <c r="R21">
        <v>5</v>
      </c>
      <c r="S21">
        <v>19</v>
      </c>
      <c r="T21">
        <v>69.61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104.79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256</v>
      </c>
      <c r="O22" s="112">
        <f t="shared" si="1"/>
        <v>0</v>
      </c>
      <c r="P22">
        <v>104.79</v>
      </c>
      <c r="Q22">
        <v>57.6</v>
      </c>
      <c r="R22">
        <v>5</v>
      </c>
      <c r="S22">
        <v>19</v>
      </c>
      <c r="T22">
        <v>69.61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127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50</v>
      </c>
      <c r="N47">
        <f t="shared" si="0"/>
        <v>256</v>
      </c>
      <c r="O47" s="112">
        <f t="shared" si="1"/>
        <v>0</v>
      </c>
      <c r="P47">
        <v>127</v>
      </c>
      <c r="Q47">
        <v>55</v>
      </c>
      <c r="R47">
        <v>5</v>
      </c>
      <c r="S47">
        <v>19</v>
      </c>
      <c r="T47">
        <v>50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127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50</v>
      </c>
      <c r="N48">
        <f t="shared" si="0"/>
        <v>256</v>
      </c>
      <c r="O48" s="112">
        <f t="shared" si="1"/>
        <v>0</v>
      </c>
      <c r="P48">
        <v>127</v>
      </c>
      <c r="Q48">
        <v>55</v>
      </c>
      <c r="R48">
        <v>5</v>
      </c>
      <c r="S48">
        <v>19</v>
      </c>
      <c r="T48">
        <v>50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263</v>
      </c>
      <c r="E49">
        <f>BAWANA!AM49</f>
        <v>0</v>
      </c>
      <c r="F49">
        <f t="shared" si="4"/>
        <v>256</v>
      </c>
      <c r="G49">
        <f t="shared" si="5"/>
        <v>263</v>
      </c>
      <c r="H49" s="112"/>
      <c r="I49">
        <f>BRPL_EOD!AI49+BRPL_EOD!AJ49</f>
        <v>129.61000000000001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54.39</v>
      </c>
      <c r="N49">
        <f t="shared" si="0"/>
        <v>263</v>
      </c>
      <c r="O49" s="112">
        <f t="shared" si="1"/>
        <v>0</v>
      </c>
      <c r="P49">
        <v>129.61000000000001</v>
      </c>
      <c r="Q49">
        <v>55</v>
      </c>
      <c r="R49">
        <v>5</v>
      </c>
      <c r="S49">
        <v>19</v>
      </c>
      <c r="T49">
        <v>54.39</v>
      </c>
      <c r="U49" s="114">
        <f t="shared" si="2"/>
        <v>263</v>
      </c>
      <c r="V49" s="112">
        <f t="shared" si="3"/>
        <v>0</v>
      </c>
      <c r="Y49">
        <f>BAWANA!AW49+BAWANA!AX49</f>
        <v>25</v>
      </c>
      <c r="Z49">
        <f>BAWANA!BD49+BAWANA!BE49</f>
        <v>32</v>
      </c>
      <c r="AA49">
        <f>BAWANA!X49+BAWANA!Y49</f>
        <v>25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263</v>
      </c>
      <c r="E50">
        <f>BAWANA!AM50</f>
        <v>0</v>
      </c>
      <c r="F50">
        <f t="shared" si="4"/>
        <v>256</v>
      </c>
      <c r="G50">
        <f t="shared" si="5"/>
        <v>263</v>
      </c>
      <c r="H50" s="112"/>
      <c r="I50">
        <f>BRPL_EOD!AI50+BRPL_EOD!AJ50</f>
        <v>129.61000000000001</v>
      </c>
      <c r="J50">
        <f>BYPL_EOD!AI50+BYPL_EOD!AJ50</f>
        <v>55</v>
      </c>
      <c r="K50">
        <f>MES_EOD!AI50+MES_EOD!AJ50</f>
        <v>5</v>
      </c>
      <c r="L50">
        <f>NDMC_EOD!AI50+NDMC_EOD!AJ50</f>
        <v>19</v>
      </c>
      <c r="M50">
        <f>TPDDL_EOD!AI50+TPDDL_EOD!AJ50</f>
        <v>54.39</v>
      </c>
      <c r="N50">
        <f t="shared" si="0"/>
        <v>263</v>
      </c>
      <c r="O50" s="112">
        <f t="shared" si="1"/>
        <v>0</v>
      </c>
      <c r="P50">
        <v>129.61000000000001</v>
      </c>
      <c r="Q50">
        <v>55</v>
      </c>
      <c r="R50">
        <v>5</v>
      </c>
      <c r="S50">
        <v>19</v>
      </c>
      <c r="T50">
        <v>54.39</v>
      </c>
      <c r="U50" s="114">
        <f t="shared" si="2"/>
        <v>263</v>
      </c>
      <c r="V50" s="112">
        <f t="shared" si="3"/>
        <v>0</v>
      </c>
      <c r="Y50">
        <f>BAWANA!AW50+BAWANA!AX50</f>
        <v>25</v>
      </c>
      <c r="Z50">
        <f>BAWANA!BD50+BAWANA!BE50</f>
        <v>32</v>
      </c>
      <c r="AA50">
        <f>BAWANA!X50+BAWANA!Y50</f>
        <v>25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288</v>
      </c>
      <c r="E51">
        <f>BAWANA!AM51</f>
        <v>0</v>
      </c>
      <c r="F51">
        <f t="shared" si="4"/>
        <v>256</v>
      </c>
      <c r="G51">
        <f t="shared" si="5"/>
        <v>288</v>
      </c>
      <c r="H51" s="112"/>
      <c r="I51">
        <f>BRPL_EOD!AI51+BRPL_EOD!AJ51</f>
        <v>139.38999999999999</v>
      </c>
      <c r="J51">
        <f>BYPL_EOD!AI51+BYPL_EOD!AJ51</f>
        <v>55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288</v>
      </c>
      <c r="O51" s="112">
        <f t="shared" si="1"/>
        <v>0</v>
      </c>
      <c r="P51">
        <v>139.38999999999999</v>
      </c>
      <c r="Q51">
        <v>55</v>
      </c>
      <c r="R51">
        <v>5</v>
      </c>
      <c r="S51">
        <v>19</v>
      </c>
      <c r="T51">
        <v>69.61</v>
      </c>
      <c r="U51" s="114">
        <f t="shared" si="2"/>
        <v>288</v>
      </c>
      <c r="V51" s="112">
        <f t="shared" si="3"/>
        <v>0</v>
      </c>
      <c r="Y51">
        <f>BAWANA!AW51+BAWANA!AX51</f>
        <v>0</v>
      </c>
      <c r="Z51">
        <f>BAWANA!BD51+BAWANA!BE51</f>
        <v>32</v>
      </c>
      <c r="AA51">
        <f>BAWANA!X51+BAWANA!Y51</f>
        <v>0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288</v>
      </c>
      <c r="E52">
        <f>BAWANA!AM52</f>
        <v>0</v>
      </c>
      <c r="F52">
        <f t="shared" si="4"/>
        <v>256</v>
      </c>
      <c r="G52">
        <f t="shared" si="5"/>
        <v>288</v>
      </c>
      <c r="H52" s="112"/>
      <c r="I52">
        <f>BRPL_EOD!AI52+BRPL_EOD!AJ52</f>
        <v>139.38999999999999</v>
      </c>
      <c r="J52">
        <f>BYPL_EOD!AI52+BYPL_EOD!AJ52</f>
        <v>55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288</v>
      </c>
      <c r="O52" s="112">
        <f t="shared" si="1"/>
        <v>0</v>
      </c>
      <c r="P52">
        <v>139.38999999999999</v>
      </c>
      <c r="Q52">
        <v>55</v>
      </c>
      <c r="R52">
        <v>5</v>
      </c>
      <c r="S52">
        <v>19</v>
      </c>
      <c r="T52">
        <v>69.61</v>
      </c>
      <c r="U52" s="114">
        <f t="shared" si="2"/>
        <v>288</v>
      </c>
      <c r="V52" s="112">
        <f t="shared" si="3"/>
        <v>0</v>
      </c>
      <c r="Y52">
        <f>BAWANA!AW52+BAWANA!AX52</f>
        <v>0</v>
      </c>
      <c r="Z52">
        <f>BAWANA!BD52+BAWANA!BE52</f>
        <v>32</v>
      </c>
      <c r="AA52">
        <f>BAWANA!X52+BAWANA!Y52</f>
        <v>0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288</v>
      </c>
      <c r="E53">
        <f>BAWANA!AM53</f>
        <v>0</v>
      </c>
      <c r="F53">
        <f t="shared" si="4"/>
        <v>256</v>
      </c>
      <c r="G53">
        <f t="shared" si="5"/>
        <v>288</v>
      </c>
      <c r="H53" s="112"/>
      <c r="I53">
        <f>BRPL_EOD!AI53+BRPL_EOD!AJ53</f>
        <v>139.38999999999999</v>
      </c>
      <c r="J53">
        <f>BYPL_EOD!AI53+BYPL_EOD!AJ53</f>
        <v>55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288</v>
      </c>
      <c r="O53" s="112">
        <f t="shared" si="1"/>
        <v>0</v>
      </c>
      <c r="P53">
        <v>139.38999999999999</v>
      </c>
      <c r="Q53">
        <v>55</v>
      </c>
      <c r="R53">
        <v>5</v>
      </c>
      <c r="S53">
        <v>19</v>
      </c>
      <c r="T53">
        <v>69.61</v>
      </c>
      <c r="U53" s="114">
        <f t="shared" si="2"/>
        <v>288</v>
      </c>
      <c r="V53" s="112">
        <f t="shared" si="3"/>
        <v>0</v>
      </c>
      <c r="Y53">
        <f>BAWANA!AW53+BAWANA!AX53</f>
        <v>0</v>
      </c>
      <c r="Z53">
        <f>BAWANA!BD53+BAWANA!BE53</f>
        <v>32</v>
      </c>
      <c r="AA53">
        <f>BAWANA!X53+BAWANA!Y53</f>
        <v>0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288</v>
      </c>
      <c r="E54">
        <f>BAWANA!AM54</f>
        <v>0</v>
      </c>
      <c r="F54">
        <f t="shared" si="4"/>
        <v>256</v>
      </c>
      <c r="G54">
        <f t="shared" si="5"/>
        <v>288</v>
      </c>
      <c r="H54" s="112"/>
      <c r="I54">
        <f>BRPL_EOD!AI54+BRPL_EOD!AJ54</f>
        <v>139.38999999999999</v>
      </c>
      <c r="J54">
        <f>BYPL_EOD!AI54+BYPL_EOD!AJ54</f>
        <v>55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288</v>
      </c>
      <c r="O54" s="112">
        <f t="shared" si="1"/>
        <v>0</v>
      </c>
      <c r="P54">
        <v>139.38999999999999</v>
      </c>
      <c r="Q54">
        <v>55</v>
      </c>
      <c r="R54">
        <v>5</v>
      </c>
      <c r="S54">
        <v>19</v>
      </c>
      <c r="T54">
        <v>69.61</v>
      </c>
      <c r="U54" s="114">
        <f t="shared" si="2"/>
        <v>288</v>
      </c>
      <c r="V54" s="112">
        <f t="shared" si="3"/>
        <v>0</v>
      </c>
      <c r="Y54">
        <f>BAWANA!AW54+BAWANA!AX54</f>
        <v>0</v>
      </c>
      <c r="Z54">
        <f>BAWANA!BD54+BAWANA!BE54</f>
        <v>32</v>
      </c>
      <c r="AA54">
        <f>BAWANA!X54+BAWANA!Y54</f>
        <v>0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278.61</v>
      </c>
      <c r="E55">
        <f>BAWANA!AM55</f>
        <v>0</v>
      </c>
      <c r="F55">
        <f t="shared" si="4"/>
        <v>256</v>
      </c>
      <c r="G55">
        <f t="shared" si="5"/>
        <v>278.61</v>
      </c>
      <c r="H55" s="112"/>
      <c r="I55">
        <f>BRPL_EOD!AI55+BRPL_EOD!AJ55</f>
        <v>149.61000000000001</v>
      </c>
      <c r="J55">
        <f>BYPL_EOD!AI55+BYPL_EOD!AJ55</f>
        <v>55</v>
      </c>
      <c r="K55">
        <f>MES_EOD!AI55+MES_EOD!AJ55</f>
        <v>5</v>
      </c>
      <c r="L55">
        <f>NDMC_EOD!AI55+NDMC_EOD!AJ55</f>
        <v>19</v>
      </c>
      <c r="M55">
        <f>TPDDL_EOD!AI55+TPDDL_EOD!AJ55</f>
        <v>50</v>
      </c>
      <c r="N55">
        <f t="shared" si="0"/>
        <v>278.61</v>
      </c>
      <c r="O55" s="112">
        <f t="shared" si="1"/>
        <v>0</v>
      </c>
      <c r="P55">
        <v>149.61000000000001</v>
      </c>
      <c r="Q55">
        <v>55</v>
      </c>
      <c r="R55">
        <v>5</v>
      </c>
      <c r="S55">
        <v>19</v>
      </c>
      <c r="T55">
        <v>50</v>
      </c>
      <c r="U55" s="114">
        <f t="shared" si="2"/>
        <v>278.61</v>
      </c>
      <c r="V55" s="112">
        <f t="shared" si="3"/>
        <v>0</v>
      </c>
      <c r="Y55">
        <f>BAWANA!AW55+BAWANA!AX55</f>
        <v>9.39</v>
      </c>
      <c r="Z55">
        <f>BAWANA!BD55+BAWANA!BE55</f>
        <v>32</v>
      </c>
      <c r="AA55">
        <f>BAWANA!X55+BAWANA!Y55</f>
        <v>9.39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278.61</v>
      </c>
      <c r="E56">
        <f>BAWANA!AM56</f>
        <v>0</v>
      </c>
      <c r="F56">
        <f t="shared" si="4"/>
        <v>256</v>
      </c>
      <c r="G56">
        <f t="shared" si="5"/>
        <v>278.61</v>
      </c>
      <c r="H56" s="112"/>
      <c r="I56">
        <f>BRPL_EOD!AI56+BRPL_EOD!AJ56</f>
        <v>149.61000000000001</v>
      </c>
      <c r="J56">
        <f>BYPL_EOD!AI56+BYPL_EOD!AJ56</f>
        <v>55</v>
      </c>
      <c r="K56">
        <f>MES_EOD!AI56+MES_EOD!AJ56</f>
        <v>5</v>
      </c>
      <c r="L56">
        <f>NDMC_EOD!AI56+NDMC_EOD!AJ56</f>
        <v>19</v>
      </c>
      <c r="M56">
        <f>TPDDL_EOD!AI56+TPDDL_EOD!AJ56</f>
        <v>50</v>
      </c>
      <c r="N56">
        <f t="shared" si="0"/>
        <v>278.61</v>
      </c>
      <c r="O56" s="112">
        <f t="shared" si="1"/>
        <v>0</v>
      </c>
      <c r="P56">
        <v>149.61000000000001</v>
      </c>
      <c r="Q56">
        <v>55</v>
      </c>
      <c r="R56">
        <v>5</v>
      </c>
      <c r="S56">
        <v>19</v>
      </c>
      <c r="T56">
        <v>50</v>
      </c>
      <c r="U56" s="114">
        <f t="shared" si="2"/>
        <v>278.61</v>
      </c>
      <c r="V56" s="112">
        <f t="shared" si="3"/>
        <v>0</v>
      </c>
      <c r="Y56">
        <f>BAWANA!AW56+BAWANA!AX56</f>
        <v>9.39</v>
      </c>
      <c r="Z56">
        <f>BAWANA!BD56+BAWANA!BE56</f>
        <v>32</v>
      </c>
      <c r="AA56">
        <f>BAWANA!X56+BAWANA!Y56</f>
        <v>9.39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278.61</v>
      </c>
      <c r="E57">
        <f>BAWANA!AM57</f>
        <v>-6</v>
      </c>
      <c r="F57">
        <f t="shared" si="4"/>
        <v>256</v>
      </c>
      <c r="G57">
        <f t="shared" si="5"/>
        <v>272.61</v>
      </c>
      <c r="H57" s="112"/>
      <c r="I57">
        <f>BRPL_EOD!AI57+BRPL_EOD!AJ57</f>
        <v>158.95000000000002</v>
      </c>
      <c r="J57">
        <f>BYPL_EOD!AI57+BYPL_EOD!AJ57</f>
        <v>60.4</v>
      </c>
      <c r="K57">
        <f>MES_EOD!AI57+MES_EOD!AJ57</f>
        <v>5.55</v>
      </c>
      <c r="L57">
        <f>NDMC_EOD!AI57+NDMC_EOD!AJ57</f>
        <v>21.19</v>
      </c>
      <c r="M57">
        <f>TPDDL_EOD!AI57+TPDDL_EOD!AJ57</f>
        <v>56.53</v>
      </c>
      <c r="N57">
        <f t="shared" si="0"/>
        <v>302.62</v>
      </c>
      <c r="O57" s="112">
        <f t="shared" si="1"/>
        <v>-30.009999999999991</v>
      </c>
      <c r="P57">
        <v>143.18736203819975</v>
      </c>
      <c r="Q57">
        <v>54.410296741788386</v>
      </c>
      <c r="R57">
        <v>4.9996216376974427</v>
      </c>
      <c r="S57">
        <v>19.08864549600159</v>
      </c>
      <c r="T57">
        <v>50.924074086312871</v>
      </c>
      <c r="U57" s="114">
        <f t="shared" si="2"/>
        <v>272.61</v>
      </c>
      <c r="V57" s="112">
        <f t="shared" si="3"/>
        <v>0</v>
      </c>
      <c r="Y57">
        <f>BAWANA!AW57+BAWANA!AX57</f>
        <v>12.39</v>
      </c>
      <c r="Z57">
        <f>BAWANA!BD57+BAWANA!BE57</f>
        <v>35</v>
      </c>
      <c r="AA57">
        <f>BAWANA!X57+BAWANA!Y57</f>
        <v>12.39</v>
      </c>
      <c r="AB57">
        <f>BAWANA!AE57+BAWANA!AF57</f>
        <v>35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278.61</v>
      </c>
      <c r="E58">
        <f>BAWANA!AM58</f>
        <v>-6</v>
      </c>
      <c r="F58">
        <f t="shared" si="4"/>
        <v>256</v>
      </c>
      <c r="G58">
        <f t="shared" si="5"/>
        <v>272.61</v>
      </c>
      <c r="H58" s="112"/>
      <c r="I58">
        <f>BRPL_EOD!AI58+BRPL_EOD!AJ58</f>
        <v>158.95000000000002</v>
      </c>
      <c r="J58">
        <f>BYPL_EOD!AI58+BYPL_EOD!AJ58</f>
        <v>60.4</v>
      </c>
      <c r="K58">
        <f>MES_EOD!AI58+MES_EOD!AJ58</f>
        <v>5.55</v>
      </c>
      <c r="L58">
        <f>NDMC_EOD!AI58+NDMC_EOD!AJ58</f>
        <v>21.19</v>
      </c>
      <c r="M58">
        <f>TPDDL_EOD!AI58+TPDDL_EOD!AJ58</f>
        <v>56.53</v>
      </c>
      <c r="N58">
        <f t="shared" si="0"/>
        <v>302.62</v>
      </c>
      <c r="O58" s="112">
        <f t="shared" si="1"/>
        <v>-30.009999999999991</v>
      </c>
      <c r="P58">
        <v>143.18736203819975</v>
      </c>
      <c r="Q58">
        <v>54.410296741788386</v>
      </c>
      <c r="R58">
        <v>4.9996216376974427</v>
      </c>
      <c r="S58">
        <v>19.08864549600159</v>
      </c>
      <c r="T58">
        <v>50.924074086312871</v>
      </c>
      <c r="U58" s="114">
        <f t="shared" si="2"/>
        <v>272.61</v>
      </c>
      <c r="V58" s="112">
        <f t="shared" si="3"/>
        <v>0</v>
      </c>
      <c r="Y58">
        <f>BAWANA!AW58+BAWANA!AX58</f>
        <v>12.39</v>
      </c>
      <c r="Z58">
        <f>BAWANA!BD58+BAWANA!BE58</f>
        <v>35</v>
      </c>
      <c r="AA58">
        <f>BAWANA!X58+BAWANA!Y58</f>
        <v>12.39</v>
      </c>
      <c r="AB58">
        <f>BAWANA!AE58+BAWANA!AF58</f>
        <v>35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288</v>
      </c>
      <c r="E59">
        <f>BAWANA!AM59</f>
        <v>0</v>
      </c>
      <c r="F59">
        <f t="shared" si="4"/>
        <v>256</v>
      </c>
      <c r="G59">
        <f t="shared" si="5"/>
        <v>288</v>
      </c>
      <c r="H59" s="112"/>
      <c r="I59">
        <f>BRPL_EOD!AI59+BRPL_EOD!AJ59</f>
        <v>139.38999999999999</v>
      </c>
      <c r="J59">
        <f>BYPL_EOD!AI59+BYPL_EOD!AJ59</f>
        <v>55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288</v>
      </c>
      <c r="O59" s="112">
        <f t="shared" si="1"/>
        <v>0</v>
      </c>
      <c r="P59">
        <v>139.38999999999999</v>
      </c>
      <c r="Q59">
        <v>55</v>
      </c>
      <c r="R59">
        <v>5</v>
      </c>
      <c r="S59">
        <v>19</v>
      </c>
      <c r="T59">
        <v>69.61</v>
      </c>
      <c r="U59" s="114">
        <f t="shared" si="2"/>
        <v>288</v>
      </c>
      <c r="V59" s="112">
        <f t="shared" si="3"/>
        <v>0</v>
      </c>
      <c r="Y59">
        <f>BAWANA!AW59+BAWANA!AX59</f>
        <v>0</v>
      </c>
      <c r="Z59">
        <f>BAWANA!BD59+BAWANA!BE59</f>
        <v>32</v>
      </c>
      <c r="AA59">
        <f>BAWANA!X59+BAWANA!Y59</f>
        <v>0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288</v>
      </c>
      <c r="E60">
        <f>BAWANA!AM60</f>
        <v>0</v>
      </c>
      <c r="F60">
        <f t="shared" si="4"/>
        <v>256</v>
      </c>
      <c r="G60">
        <f t="shared" si="5"/>
        <v>288</v>
      </c>
      <c r="H60" s="112"/>
      <c r="I60">
        <f>BRPL_EOD!AI60+BRPL_EOD!AJ60</f>
        <v>139.38999999999999</v>
      </c>
      <c r="J60">
        <f>BYPL_EOD!AI60+BYPL_EOD!AJ60</f>
        <v>55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288</v>
      </c>
      <c r="O60" s="112">
        <f t="shared" si="1"/>
        <v>0</v>
      </c>
      <c r="P60">
        <v>139.38999999999999</v>
      </c>
      <c r="Q60">
        <v>55</v>
      </c>
      <c r="R60">
        <v>5</v>
      </c>
      <c r="S60">
        <v>19</v>
      </c>
      <c r="T60">
        <v>69.61</v>
      </c>
      <c r="U60" s="114">
        <f t="shared" si="2"/>
        <v>288</v>
      </c>
      <c r="V60" s="112">
        <f t="shared" si="3"/>
        <v>0</v>
      </c>
      <c r="Y60">
        <f>BAWANA!AW60+BAWANA!AX60</f>
        <v>0</v>
      </c>
      <c r="Z60">
        <f>BAWANA!BD60+BAWANA!BE60</f>
        <v>32</v>
      </c>
      <c r="AA60">
        <f>BAWANA!X60+BAWANA!Y60</f>
        <v>0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288</v>
      </c>
      <c r="E61">
        <f>BAWANA!AM61</f>
        <v>0</v>
      </c>
      <c r="F61">
        <f t="shared" si="4"/>
        <v>256</v>
      </c>
      <c r="G61">
        <f t="shared" si="5"/>
        <v>288</v>
      </c>
      <c r="H61" s="112"/>
      <c r="I61">
        <f>BRPL_EOD!AI61+BRPL_EOD!AJ61</f>
        <v>139.38999999999999</v>
      </c>
      <c r="J61">
        <f>BYPL_EOD!AI61+BYPL_EOD!AJ61</f>
        <v>55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288</v>
      </c>
      <c r="O61" s="112">
        <f t="shared" si="1"/>
        <v>0</v>
      </c>
      <c r="P61">
        <v>139.38999999999999</v>
      </c>
      <c r="Q61">
        <v>55</v>
      </c>
      <c r="R61">
        <v>5</v>
      </c>
      <c r="S61">
        <v>19</v>
      </c>
      <c r="T61">
        <v>69.61</v>
      </c>
      <c r="U61" s="114">
        <f t="shared" si="2"/>
        <v>288</v>
      </c>
      <c r="V61" s="112">
        <f t="shared" si="3"/>
        <v>0</v>
      </c>
      <c r="Y61">
        <f>BAWANA!AW61+BAWANA!AX61</f>
        <v>0</v>
      </c>
      <c r="Z61">
        <f>BAWANA!BD61+BAWANA!BE61</f>
        <v>32</v>
      </c>
      <c r="AA61">
        <f>BAWANA!X61+BAWANA!Y61</f>
        <v>0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288</v>
      </c>
      <c r="E62">
        <f>BAWANA!AM62</f>
        <v>0</v>
      </c>
      <c r="F62">
        <f t="shared" si="4"/>
        <v>256</v>
      </c>
      <c r="G62">
        <f t="shared" si="5"/>
        <v>288</v>
      </c>
      <c r="H62" s="112"/>
      <c r="I62">
        <f>BRPL_EOD!AI62+BRPL_EOD!AJ62</f>
        <v>139.38999999999999</v>
      </c>
      <c r="J62">
        <f>BYPL_EOD!AI62+BYPL_EOD!AJ62</f>
        <v>55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288</v>
      </c>
      <c r="O62" s="112">
        <f t="shared" si="1"/>
        <v>0</v>
      </c>
      <c r="P62">
        <v>139.38999999999999</v>
      </c>
      <c r="Q62">
        <v>55</v>
      </c>
      <c r="R62">
        <v>5</v>
      </c>
      <c r="S62">
        <v>19</v>
      </c>
      <c r="T62">
        <v>69.61</v>
      </c>
      <c r="U62" s="114">
        <f t="shared" si="2"/>
        <v>288</v>
      </c>
      <c r="V62" s="112">
        <f t="shared" si="3"/>
        <v>0</v>
      </c>
      <c r="Y62">
        <f>BAWANA!AW62+BAWANA!AX62</f>
        <v>0</v>
      </c>
      <c r="Z62">
        <f>BAWANA!BD62+BAWANA!BE62</f>
        <v>32</v>
      </c>
      <c r="AA62">
        <f>BAWANA!X62+BAWANA!Y62</f>
        <v>0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</v>
      </c>
      <c r="E63">
        <f>BAWANA!AM63</f>
        <v>0</v>
      </c>
      <c r="F63">
        <f t="shared" si="4"/>
        <v>256</v>
      </c>
      <c r="G63">
        <f t="shared" si="5"/>
        <v>288</v>
      </c>
      <c r="H63" s="112"/>
      <c r="I63">
        <f>BRPL_EOD!AI63+BRPL_EOD!AJ63</f>
        <v>139.38999999999999</v>
      </c>
      <c r="J63">
        <f>BYPL_EOD!AI63+BYPL_EOD!AJ63</f>
        <v>55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288</v>
      </c>
      <c r="O63" s="112">
        <f t="shared" si="1"/>
        <v>0</v>
      </c>
      <c r="P63">
        <v>139.38999999999999</v>
      </c>
      <c r="Q63">
        <v>55</v>
      </c>
      <c r="R63">
        <v>5</v>
      </c>
      <c r="S63">
        <v>19</v>
      </c>
      <c r="T63">
        <v>69.61</v>
      </c>
      <c r="U63" s="114">
        <f t="shared" si="2"/>
        <v>288</v>
      </c>
      <c r="V63" s="112">
        <f t="shared" si="3"/>
        <v>0</v>
      </c>
      <c r="Y63">
        <f>BAWANA!AW63+BAWANA!AX63</f>
        <v>0</v>
      </c>
      <c r="Z63">
        <f>BAWANA!BD63+BAWANA!BE63</f>
        <v>32</v>
      </c>
      <c r="AA63">
        <f>BAWANA!X63+BAWANA!Y63</f>
        <v>0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</v>
      </c>
      <c r="E64">
        <f>BAWANA!AM64</f>
        <v>0</v>
      </c>
      <c r="F64">
        <f t="shared" si="4"/>
        <v>256</v>
      </c>
      <c r="G64">
        <f t="shared" si="5"/>
        <v>288</v>
      </c>
      <c r="H64" s="112"/>
      <c r="I64">
        <f>BRPL_EOD!AI64+BRPL_EOD!AJ64</f>
        <v>139.38999999999999</v>
      </c>
      <c r="J64">
        <f>BYPL_EOD!AI64+BYPL_EOD!AJ64</f>
        <v>55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288</v>
      </c>
      <c r="O64" s="112">
        <f t="shared" si="1"/>
        <v>0</v>
      </c>
      <c r="P64">
        <v>139.38999999999999</v>
      </c>
      <c r="Q64">
        <v>55</v>
      </c>
      <c r="R64">
        <v>5</v>
      </c>
      <c r="S64">
        <v>19</v>
      </c>
      <c r="T64">
        <v>69.61</v>
      </c>
      <c r="U64" s="114">
        <f t="shared" si="2"/>
        <v>288</v>
      </c>
      <c r="V64" s="112">
        <f t="shared" si="3"/>
        <v>0</v>
      </c>
      <c r="Y64">
        <f>BAWANA!AW64+BAWANA!AX64</f>
        <v>0</v>
      </c>
      <c r="Z64">
        <f>BAWANA!BD64+BAWANA!BE64</f>
        <v>32</v>
      </c>
      <c r="AA64">
        <f>BAWANA!X64+BAWANA!Y64</f>
        <v>0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12"/>
      <c r="I65">
        <f>BRPL_EOD!AI65+BRPL_EOD!AJ65</f>
        <v>139.38999999999999</v>
      </c>
      <c r="J65">
        <f>BYPL_EOD!AI65+BYPL_EOD!AJ65</f>
        <v>55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288</v>
      </c>
      <c r="O65" s="112">
        <f t="shared" si="1"/>
        <v>0</v>
      </c>
      <c r="P65">
        <v>139.38999999999999</v>
      </c>
      <c r="Q65">
        <v>55</v>
      </c>
      <c r="R65">
        <v>5</v>
      </c>
      <c r="S65">
        <v>19</v>
      </c>
      <c r="T65">
        <v>69.61</v>
      </c>
      <c r="U65" s="114">
        <f t="shared" si="2"/>
        <v>288</v>
      </c>
      <c r="V65" s="112">
        <f t="shared" si="3"/>
        <v>0</v>
      </c>
      <c r="Y65">
        <f>BAWANA!AW65+BAWANA!AX65</f>
        <v>0</v>
      </c>
      <c r="Z65">
        <f>BAWANA!BD65+BAWANA!BE65</f>
        <v>32</v>
      </c>
      <c r="AA65">
        <f>BAWANA!X65+BAWANA!Y65</f>
        <v>0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12"/>
      <c r="I66">
        <f>BRPL_EOD!AI66+BRPL_EOD!AJ66</f>
        <v>139.38999999999999</v>
      </c>
      <c r="J66">
        <f>BYPL_EOD!AI66+BYPL_EOD!AJ66</f>
        <v>55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288</v>
      </c>
      <c r="O66" s="112">
        <f t="shared" si="1"/>
        <v>0</v>
      </c>
      <c r="P66">
        <v>139.38999999999999</v>
      </c>
      <c r="Q66">
        <v>55</v>
      </c>
      <c r="R66">
        <v>5</v>
      </c>
      <c r="S66">
        <v>19</v>
      </c>
      <c r="T66">
        <v>69.61</v>
      </c>
      <c r="U66" s="114">
        <f t="shared" si="2"/>
        <v>288</v>
      </c>
      <c r="V66" s="112">
        <f t="shared" si="3"/>
        <v>0</v>
      </c>
      <c r="Y66">
        <f>BAWANA!AW66+BAWANA!AX66</f>
        <v>0</v>
      </c>
      <c r="Z66">
        <f>BAWANA!BD66+BAWANA!BE66</f>
        <v>32</v>
      </c>
      <c r="AA66">
        <f>BAWANA!X66+BAWANA!Y66</f>
        <v>0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107.39</v>
      </c>
      <c r="J67">
        <f>BYPL_EOD!AI67+BYPL_EOD!AJ67</f>
        <v>55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107.39</v>
      </c>
      <c r="Q67">
        <v>55</v>
      </c>
      <c r="R67">
        <v>5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107.39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107.39</v>
      </c>
      <c r="Q68">
        <v>55</v>
      </c>
      <c r="R68">
        <v>5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107.24</v>
      </c>
      <c r="J69">
        <f>BYPL_EOD!AI69+BYPL_EOD!AJ69</f>
        <v>55</v>
      </c>
      <c r="K69">
        <f>MES_EOD!AI69+MES_EOD!AJ69</f>
        <v>5.15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107.24</v>
      </c>
      <c r="Q69">
        <v>55</v>
      </c>
      <c r="R69">
        <v>5.15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107.24</v>
      </c>
      <c r="J70">
        <f>BYPL_EOD!AI70+BYPL_EOD!AJ70</f>
        <v>55</v>
      </c>
      <c r="K70">
        <f>MES_EOD!AI70+MES_EOD!AJ70</f>
        <v>5.15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107.24</v>
      </c>
      <c r="Q70">
        <v>55</v>
      </c>
      <c r="R70">
        <v>5.15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107.24</v>
      </c>
      <c r="J71">
        <f>BYPL_EOD!AI71+BYPL_EOD!AJ71</f>
        <v>55</v>
      </c>
      <c r="K71">
        <f>MES_EOD!AI71+MES_EOD!AJ71</f>
        <v>5.15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107.24</v>
      </c>
      <c r="Q71">
        <v>55</v>
      </c>
      <c r="R71">
        <v>5.15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107.24</v>
      </c>
      <c r="J72">
        <f>BYPL_EOD!AI72+BYPL_EOD!AJ72</f>
        <v>55</v>
      </c>
      <c r="K72">
        <f>MES_EOD!AI72+MES_EOD!AJ72</f>
        <v>5.15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107.24</v>
      </c>
      <c r="Q72">
        <v>55</v>
      </c>
      <c r="R72">
        <v>5.15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107.24</v>
      </c>
      <c r="J73">
        <f>BYPL_EOD!AI73+BYPL_EOD!AJ73</f>
        <v>55</v>
      </c>
      <c r="K73">
        <f>MES_EOD!AI73+MES_EOD!AJ73</f>
        <v>5.15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107.24</v>
      </c>
      <c r="Q73">
        <v>55</v>
      </c>
      <c r="R73">
        <v>5.15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107.24</v>
      </c>
      <c r="J74">
        <f>BYPL_EOD!AI74+BYPL_EOD!AJ74</f>
        <v>55</v>
      </c>
      <c r="K74">
        <f>MES_EOD!AI74+MES_EOD!AJ74</f>
        <v>5.15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107.24</v>
      </c>
      <c r="Q74">
        <v>55</v>
      </c>
      <c r="R74">
        <v>5.15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107.24</v>
      </c>
      <c r="J75">
        <f>BYPL_EOD!AI75+BYPL_EOD!AJ75</f>
        <v>55</v>
      </c>
      <c r="K75">
        <f>MES_EOD!AI75+MES_EOD!AJ75</f>
        <v>5.15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107.24</v>
      </c>
      <c r="Q75">
        <v>55</v>
      </c>
      <c r="R75">
        <v>5.15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107.24</v>
      </c>
      <c r="J76">
        <f>BYPL_EOD!AI76+BYPL_EOD!AJ76</f>
        <v>55</v>
      </c>
      <c r="K76">
        <f>MES_EOD!AI76+MES_EOD!AJ76</f>
        <v>5.15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107.24</v>
      </c>
      <c r="Q76">
        <v>55</v>
      </c>
      <c r="R76">
        <v>5.15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107.24</v>
      </c>
      <c r="J77">
        <f>BYPL_EOD!AI77+BYPL_EOD!AJ77</f>
        <v>55</v>
      </c>
      <c r="K77">
        <f>MES_EOD!AI77+MES_EOD!AJ77</f>
        <v>5.15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107.24</v>
      </c>
      <c r="Q77">
        <v>55</v>
      </c>
      <c r="R77">
        <v>5.15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107.24</v>
      </c>
      <c r="J78">
        <f>BYPL_EOD!AI78+BYPL_EOD!AJ78</f>
        <v>55</v>
      </c>
      <c r="K78">
        <f>MES_EOD!AI78+MES_EOD!AJ78</f>
        <v>5.15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107.24</v>
      </c>
      <c r="Q78">
        <v>55</v>
      </c>
      <c r="R78">
        <v>5.15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107.24</v>
      </c>
      <c r="J79">
        <f>BYPL_EOD!AI79+BYPL_EOD!AJ79</f>
        <v>55</v>
      </c>
      <c r="K79">
        <f>MES_EOD!AI79+MES_EOD!AJ79</f>
        <v>5.15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107.24</v>
      </c>
      <c r="Q79">
        <v>55</v>
      </c>
      <c r="R79">
        <v>5.15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107.24</v>
      </c>
      <c r="J80">
        <f>BYPL_EOD!AI80+BYPL_EOD!AJ80</f>
        <v>55</v>
      </c>
      <c r="K80">
        <f>MES_EOD!AI80+MES_EOD!AJ80</f>
        <v>5.15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107.24</v>
      </c>
      <c r="Q80">
        <v>55</v>
      </c>
      <c r="R80">
        <v>5.15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107.24</v>
      </c>
      <c r="J81">
        <f>BYPL_EOD!AI81+BYPL_EOD!AJ81</f>
        <v>55</v>
      </c>
      <c r="K81">
        <f>MES_EOD!AI81+MES_EOD!AJ81</f>
        <v>5.15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107.24</v>
      </c>
      <c r="Q81">
        <v>55</v>
      </c>
      <c r="R81">
        <v>5.15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107.24</v>
      </c>
      <c r="J82">
        <f>BYPL_EOD!AI82+BYPL_EOD!AJ82</f>
        <v>55</v>
      </c>
      <c r="K82">
        <f>MES_EOD!AI82+MES_EOD!AJ82</f>
        <v>5.15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107.24</v>
      </c>
      <c r="Q82">
        <v>55</v>
      </c>
      <c r="R82">
        <v>5.15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107.24</v>
      </c>
      <c r="J83">
        <f>BYPL_EOD!AI83+BYPL_EOD!AJ83</f>
        <v>55</v>
      </c>
      <c r="K83">
        <f>MES_EOD!AI83+MES_EOD!AJ83</f>
        <v>5.15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107.24</v>
      </c>
      <c r="Q83">
        <v>55</v>
      </c>
      <c r="R83">
        <v>5.15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107.24</v>
      </c>
      <c r="J84">
        <f>BYPL_EOD!AI84+BYPL_EOD!AJ84</f>
        <v>55</v>
      </c>
      <c r="K84">
        <f>MES_EOD!AI84+MES_EOD!AJ84</f>
        <v>5.15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107.24</v>
      </c>
      <c r="Q84">
        <v>55</v>
      </c>
      <c r="R84">
        <v>5.15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107.24</v>
      </c>
      <c r="J85">
        <f>BYPL_EOD!AI85+BYPL_EOD!AJ85</f>
        <v>55</v>
      </c>
      <c r="K85">
        <f>MES_EOD!AI85+MES_EOD!AJ85</f>
        <v>5.15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107.24</v>
      </c>
      <c r="Q85">
        <v>55</v>
      </c>
      <c r="R85">
        <v>5.15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107.24</v>
      </c>
      <c r="J86">
        <f>BYPL_EOD!AI86+BYPL_EOD!AJ86</f>
        <v>55</v>
      </c>
      <c r="K86">
        <f>MES_EOD!AI86+MES_EOD!AJ86</f>
        <v>5.15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107.24</v>
      </c>
      <c r="Q86">
        <v>55</v>
      </c>
      <c r="R86">
        <v>5.15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107.24</v>
      </c>
      <c r="J87">
        <f>BYPL_EOD!AI87+BYPL_EOD!AJ87</f>
        <v>55</v>
      </c>
      <c r="K87">
        <f>MES_EOD!AI87+MES_EOD!AJ87</f>
        <v>5.15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107.24</v>
      </c>
      <c r="Q87">
        <v>55</v>
      </c>
      <c r="R87">
        <v>5.15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107.24</v>
      </c>
      <c r="J88">
        <f>BYPL_EOD!AI88+BYPL_EOD!AJ88</f>
        <v>55</v>
      </c>
      <c r="K88">
        <f>MES_EOD!AI88+MES_EOD!AJ88</f>
        <v>5.15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107.24</v>
      </c>
      <c r="Q88">
        <v>55</v>
      </c>
      <c r="R88">
        <v>5.15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107.24</v>
      </c>
      <c r="J89">
        <f>BYPL_EOD!AI89+BYPL_EOD!AJ89</f>
        <v>55</v>
      </c>
      <c r="K89">
        <f>MES_EOD!AI89+MES_EOD!AJ89</f>
        <v>5.15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107.24</v>
      </c>
      <c r="Q89">
        <v>55</v>
      </c>
      <c r="R89">
        <v>5.15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107.24</v>
      </c>
      <c r="J90">
        <f>BYPL_EOD!AI90+BYPL_EOD!AJ90</f>
        <v>55</v>
      </c>
      <c r="K90">
        <f>MES_EOD!AI90+MES_EOD!AJ90</f>
        <v>5.15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107.24</v>
      </c>
      <c r="Q90">
        <v>55</v>
      </c>
      <c r="R90">
        <v>5.15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107.24</v>
      </c>
      <c r="J91">
        <f>BYPL_EOD!AI91+BYPL_EOD!AJ91</f>
        <v>55</v>
      </c>
      <c r="K91">
        <f>MES_EOD!AI91+MES_EOD!AJ91</f>
        <v>5.15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107.24</v>
      </c>
      <c r="Q91">
        <v>55</v>
      </c>
      <c r="R91">
        <v>5.15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107.24</v>
      </c>
      <c r="J92">
        <f>BYPL_EOD!AI92+BYPL_EOD!AJ92</f>
        <v>55</v>
      </c>
      <c r="K92">
        <f>MES_EOD!AI92+MES_EOD!AJ92</f>
        <v>5.15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107.24</v>
      </c>
      <c r="Q92">
        <v>55</v>
      </c>
      <c r="R92">
        <v>5.15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107.24</v>
      </c>
      <c r="J93">
        <f>BYPL_EOD!AI93+BYPL_EOD!AJ93</f>
        <v>55</v>
      </c>
      <c r="K93">
        <f>MES_EOD!AI93+MES_EOD!AJ93</f>
        <v>5.15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107.24</v>
      </c>
      <c r="Q93">
        <v>55</v>
      </c>
      <c r="R93">
        <v>5.15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107.24</v>
      </c>
      <c r="J94">
        <f>BYPL_EOD!AI94+BYPL_EOD!AJ94</f>
        <v>55</v>
      </c>
      <c r="K94">
        <f>MES_EOD!AI94+MES_EOD!AJ94</f>
        <v>5.15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107.24</v>
      </c>
      <c r="Q94">
        <v>55</v>
      </c>
      <c r="R94">
        <v>5.15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107.24</v>
      </c>
      <c r="J95">
        <f>BYPL_EOD!AI95+BYPL_EOD!AJ95</f>
        <v>55</v>
      </c>
      <c r="K95">
        <f>MES_EOD!AI95+MES_EOD!AJ95</f>
        <v>5.15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107.24</v>
      </c>
      <c r="Q95">
        <v>55</v>
      </c>
      <c r="R95">
        <v>5.15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107.24</v>
      </c>
      <c r="J96">
        <f>BYPL_EOD!AI96+BYPL_EOD!AJ96</f>
        <v>55</v>
      </c>
      <c r="K96">
        <f>MES_EOD!AI96+MES_EOD!AJ96</f>
        <v>5.15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107.24</v>
      </c>
      <c r="Q96">
        <v>55</v>
      </c>
      <c r="R96">
        <v>5.15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107.24</v>
      </c>
      <c r="J97">
        <f>BYPL_EOD!AI97+BYPL_EOD!AJ97</f>
        <v>55</v>
      </c>
      <c r="K97">
        <f>MES_EOD!AI97+MES_EOD!AJ97</f>
        <v>5.15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107.24</v>
      </c>
      <c r="Q97">
        <v>55</v>
      </c>
      <c r="R97">
        <v>5.15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107.24</v>
      </c>
      <c r="J98">
        <f>BYPL_EOD!AI98+BYPL_EOD!AJ98</f>
        <v>55</v>
      </c>
      <c r="K98">
        <f>MES_EOD!AI98+MES_EOD!AJ98</f>
        <v>5.15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107.24</v>
      </c>
      <c r="Q98">
        <v>55</v>
      </c>
      <c r="R98">
        <v>5.15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6.2661100000000003</v>
      </c>
      <c r="E99" s="114">
        <f t="shared" si="14"/>
        <v>-3.0000000000000001E-3</v>
      </c>
      <c r="F99" s="114">
        <f t="shared" si="14"/>
        <v>6.1440000000000001</v>
      </c>
      <c r="G99" s="114">
        <f t="shared" si="14"/>
        <v>6.2631100000000002</v>
      </c>
      <c r="H99" s="114"/>
      <c r="I99" s="114">
        <f t="shared" si="14"/>
        <v>2.6803599999999999</v>
      </c>
      <c r="J99" s="114">
        <f t="shared" si="14"/>
        <v>1.3512999999999995</v>
      </c>
      <c r="K99" s="114">
        <f t="shared" si="14"/>
        <v>0.12643999999999986</v>
      </c>
      <c r="L99" s="114">
        <f t="shared" si="14"/>
        <v>0.48319500000000015</v>
      </c>
      <c r="M99" s="114">
        <f t="shared" si="14"/>
        <v>1.6368799999999977</v>
      </c>
      <c r="N99" s="114">
        <f t="shared" si="14"/>
        <v>6.2781750000000018</v>
      </c>
      <c r="O99" s="114">
        <f t="shared" si="14"/>
        <v>-1.5064999999999941E-2</v>
      </c>
      <c r="P99" s="114">
        <f t="shared" si="14"/>
        <v>2.6724553358372694</v>
      </c>
      <c r="Q99" s="114">
        <f t="shared" si="14"/>
        <v>1.3482916488982168</v>
      </c>
      <c r="R99" s="114">
        <f t="shared" si="14"/>
        <v>0.12616344212231317</v>
      </c>
      <c r="S99" s="114">
        <f t="shared" si="14"/>
        <v>0.48213885030551806</v>
      </c>
      <c r="T99" s="114">
        <f t="shared" si="14"/>
        <v>1.6340607228366764</v>
      </c>
      <c r="U99" s="114">
        <f t="shared" si="14"/>
        <v>6.2631100000000002</v>
      </c>
      <c r="V99" s="114">
        <f t="shared" si="10"/>
        <v>0</v>
      </c>
      <c r="Y99" s="114">
        <f>SUM(Y3:Y98)/4000</f>
        <v>0.64739000000000013</v>
      </c>
      <c r="Z99" s="114">
        <f t="shared" ref="Z99:AD99" si="15">SUM(Z3:Z98)/4000</f>
        <v>0.76949999999999996</v>
      </c>
      <c r="AA99" s="114">
        <f t="shared" si="15"/>
        <v>0.64739000000000013</v>
      </c>
      <c r="AB99" s="114">
        <f t="shared" si="15"/>
        <v>0.76949999999999996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40" workbookViewId="0">
      <selection activeCell="X57" sqref="X5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315</v>
      </c>
      <c r="E3">
        <f>BAWANA!AQ3</f>
        <v>0</v>
      </c>
      <c r="F3">
        <f>(B3+C3)*0.8</f>
        <v>784</v>
      </c>
      <c r="G3">
        <f>(D3+E3)</f>
        <v>315</v>
      </c>
      <c r="H3" s="112"/>
      <c r="I3">
        <f>BRPL_EOD!AM3+BRPL_EOD!AN3</f>
        <v>315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315</v>
      </c>
      <c r="O3" s="112">
        <f t="shared" ref="O3:O66" si="1">G3-N3</f>
        <v>0</v>
      </c>
      <c r="P3">
        <v>315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315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315</v>
      </c>
      <c r="E4">
        <f>BAWANA!AQ4</f>
        <v>0</v>
      </c>
      <c r="F4">
        <f t="shared" ref="F4:F67" si="4">(B4+C4)*0.8</f>
        <v>784</v>
      </c>
      <c r="G4">
        <f t="shared" ref="G4:G67" si="5">(D4+E4)</f>
        <v>315</v>
      </c>
      <c r="H4" s="112"/>
      <c r="I4">
        <f>BRPL_EOD!AM4+BRPL_EOD!AN4</f>
        <v>315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315</v>
      </c>
      <c r="O4" s="112">
        <f t="shared" si="1"/>
        <v>0</v>
      </c>
      <c r="P4">
        <v>315</v>
      </c>
      <c r="Q4">
        <v>0</v>
      </c>
      <c r="R4">
        <v>0</v>
      </c>
      <c r="S4">
        <v>0</v>
      </c>
      <c r="T4">
        <v>0</v>
      </c>
      <c r="U4" s="114">
        <f t="shared" si="2"/>
        <v>315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315</v>
      </c>
      <c r="E5">
        <f>BAWANA!AQ5</f>
        <v>0</v>
      </c>
      <c r="F5">
        <f t="shared" si="4"/>
        <v>784</v>
      </c>
      <c r="G5">
        <f t="shared" si="5"/>
        <v>315</v>
      </c>
      <c r="H5" s="112"/>
      <c r="I5">
        <f>BRPL_EOD!AM5+BRPL_EOD!AN5</f>
        <v>315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315</v>
      </c>
      <c r="O5" s="112">
        <f t="shared" si="1"/>
        <v>0</v>
      </c>
      <c r="P5">
        <v>315</v>
      </c>
      <c r="Q5">
        <v>0</v>
      </c>
      <c r="R5">
        <v>0</v>
      </c>
      <c r="S5">
        <v>0</v>
      </c>
      <c r="T5">
        <v>0</v>
      </c>
      <c r="U5" s="114">
        <f t="shared" si="2"/>
        <v>315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315</v>
      </c>
      <c r="E6">
        <f>BAWANA!AQ6</f>
        <v>0</v>
      </c>
      <c r="F6">
        <f t="shared" si="4"/>
        <v>784</v>
      </c>
      <c r="G6">
        <f t="shared" si="5"/>
        <v>315</v>
      </c>
      <c r="H6" s="112"/>
      <c r="I6">
        <f>BRPL_EOD!AM6+BRPL_EOD!AN6</f>
        <v>315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315</v>
      </c>
      <c r="O6" s="112">
        <f t="shared" si="1"/>
        <v>0</v>
      </c>
      <c r="P6">
        <v>315</v>
      </c>
      <c r="Q6">
        <v>0</v>
      </c>
      <c r="R6">
        <v>0</v>
      </c>
      <c r="S6">
        <v>0</v>
      </c>
      <c r="T6">
        <v>0</v>
      </c>
      <c r="U6" s="114">
        <f t="shared" si="2"/>
        <v>315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315</v>
      </c>
      <c r="E7">
        <f>BAWANA!AQ7</f>
        <v>0</v>
      </c>
      <c r="F7">
        <f t="shared" si="4"/>
        <v>784</v>
      </c>
      <c r="G7">
        <f t="shared" si="5"/>
        <v>315</v>
      </c>
      <c r="H7" s="112"/>
      <c r="I7">
        <f>BRPL_EOD!AM7+BRPL_EOD!AN7</f>
        <v>315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315</v>
      </c>
      <c r="O7" s="112">
        <f t="shared" si="1"/>
        <v>0</v>
      </c>
      <c r="P7">
        <v>315</v>
      </c>
      <c r="Q7">
        <v>0</v>
      </c>
      <c r="R7">
        <v>0</v>
      </c>
      <c r="S7">
        <v>0</v>
      </c>
      <c r="T7">
        <v>0</v>
      </c>
      <c r="U7" s="114">
        <f t="shared" si="2"/>
        <v>315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315</v>
      </c>
      <c r="E8">
        <f>BAWANA!AQ8</f>
        <v>0</v>
      </c>
      <c r="F8">
        <f t="shared" si="4"/>
        <v>784</v>
      </c>
      <c r="G8">
        <f t="shared" si="5"/>
        <v>315</v>
      </c>
      <c r="H8" s="112"/>
      <c r="I8">
        <f>BRPL_EOD!AM8+BRPL_EOD!AN8</f>
        <v>315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315</v>
      </c>
      <c r="O8" s="112">
        <f t="shared" si="1"/>
        <v>0</v>
      </c>
      <c r="P8">
        <v>315</v>
      </c>
      <c r="Q8">
        <v>0</v>
      </c>
      <c r="R8">
        <v>0</v>
      </c>
      <c r="S8">
        <v>0</v>
      </c>
      <c r="T8">
        <v>0</v>
      </c>
      <c r="U8" s="114">
        <f t="shared" si="2"/>
        <v>315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315</v>
      </c>
      <c r="E9">
        <f>BAWANA!AQ9</f>
        <v>0</v>
      </c>
      <c r="F9">
        <f t="shared" si="4"/>
        <v>784</v>
      </c>
      <c r="G9">
        <f t="shared" si="5"/>
        <v>315</v>
      </c>
      <c r="H9" s="112"/>
      <c r="I9">
        <f>BRPL_EOD!AM9+BRPL_EOD!AN9</f>
        <v>315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315</v>
      </c>
      <c r="O9" s="112">
        <f t="shared" si="1"/>
        <v>0</v>
      </c>
      <c r="P9">
        <v>315</v>
      </c>
      <c r="Q9">
        <v>0</v>
      </c>
      <c r="R9">
        <v>0</v>
      </c>
      <c r="S9">
        <v>0</v>
      </c>
      <c r="T9">
        <v>0</v>
      </c>
      <c r="U9" s="114">
        <f t="shared" si="2"/>
        <v>315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315</v>
      </c>
      <c r="E10">
        <f>BAWANA!AQ10</f>
        <v>0</v>
      </c>
      <c r="F10">
        <f t="shared" si="4"/>
        <v>784</v>
      </c>
      <c r="G10">
        <f t="shared" si="5"/>
        <v>315</v>
      </c>
      <c r="H10" s="112"/>
      <c r="I10">
        <f>BRPL_EOD!AM10+BRPL_EOD!AN10</f>
        <v>315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315</v>
      </c>
      <c r="O10" s="112">
        <f t="shared" si="1"/>
        <v>0</v>
      </c>
      <c r="P10">
        <v>315</v>
      </c>
      <c r="Q10">
        <v>0</v>
      </c>
      <c r="R10">
        <v>0</v>
      </c>
      <c r="S10">
        <v>0</v>
      </c>
      <c r="T10">
        <v>0</v>
      </c>
      <c r="U10" s="114">
        <f t="shared" si="2"/>
        <v>315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315</v>
      </c>
      <c r="E11">
        <f>BAWANA!AQ11</f>
        <v>0</v>
      </c>
      <c r="F11">
        <f t="shared" si="4"/>
        <v>784</v>
      </c>
      <c r="G11">
        <f t="shared" si="5"/>
        <v>315</v>
      </c>
      <c r="H11" s="112"/>
      <c r="I11">
        <f>BRPL_EOD!AM11+BRPL_EOD!AN11</f>
        <v>315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315</v>
      </c>
      <c r="O11" s="112">
        <f t="shared" si="1"/>
        <v>0</v>
      </c>
      <c r="P11">
        <v>315</v>
      </c>
      <c r="Q11">
        <v>0</v>
      </c>
      <c r="R11">
        <v>0</v>
      </c>
      <c r="S11">
        <v>0</v>
      </c>
      <c r="T11">
        <v>0</v>
      </c>
      <c r="U11" s="114">
        <f t="shared" si="2"/>
        <v>315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315</v>
      </c>
      <c r="E12">
        <f>BAWANA!AQ12</f>
        <v>0</v>
      </c>
      <c r="F12">
        <f t="shared" si="4"/>
        <v>784</v>
      </c>
      <c r="G12">
        <f t="shared" si="5"/>
        <v>315</v>
      </c>
      <c r="H12" s="112"/>
      <c r="I12">
        <f>BRPL_EOD!AM12+BRPL_EOD!AN12</f>
        <v>315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315</v>
      </c>
      <c r="O12" s="112">
        <f t="shared" si="1"/>
        <v>0</v>
      </c>
      <c r="P12">
        <v>315</v>
      </c>
      <c r="Q12">
        <v>0</v>
      </c>
      <c r="R12">
        <v>0</v>
      </c>
      <c r="S12">
        <v>0</v>
      </c>
      <c r="T12">
        <v>0</v>
      </c>
      <c r="U12" s="114">
        <f t="shared" si="2"/>
        <v>315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315</v>
      </c>
      <c r="E13">
        <f>BAWANA!AQ13</f>
        <v>0</v>
      </c>
      <c r="F13">
        <f t="shared" si="4"/>
        <v>784</v>
      </c>
      <c r="G13">
        <f t="shared" si="5"/>
        <v>315</v>
      </c>
      <c r="H13" s="112"/>
      <c r="I13">
        <f>BRPL_EOD!AM13+BRPL_EOD!AN13</f>
        <v>315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315</v>
      </c>
      <c r="O13" s="112">
        <f t="shared" si="1"/>
        <v>0</v>
      </c>
      <c r="P13">
        <v>315</v>
      </c>
      <c r="Q13">
        <v>0</v>
      </c>
      <c r="R13">
        <v>0</v>
      </c>
      <c r="S13">
        <v>0</v>
      </c>
      <c r="T13">
        <v>0</v>
      </c>
      <c r="U13" s="114">
        <f t="shared" si="2"/>
        <v>315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315</v>
      </c>
      <c r="E14">
        <f>BAWANA!AQ14</f>
        <v>0</v>
      </c>
      <c r="F14">
        <f t="shared" si="4"/>
        <v>784</v>
      </c>
      <c r="G14">
        <f t="shared" si="5"/>
        <v>315</v>
      </c>
      <c r="H14" s="112"/>
      <c r="I14">
        <f>BRPL_EOD!AM14+BRPL_EOD!AN14</f>
        <v>315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315</v>
      </c>
      <c r="O14" s="112">
        <f t="shared" si="1"/>
        <v>0</v>
      </c>
      <c r="P14">
        <v>315</v>
      </c>
      <c r="Q14">
        <v>0</v>
      </c>
      <c r="R14">
        <v>0</v>
      </c>
      <c r="S14">
        <v>0</v>
      </c>
      <c r="T14">
        <v>0</v>
      </c>
      <c r="U14" s="114">
        <f t="shared" si="2"/>
        <v>315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315</v>
      </c>
      <c r="E15">
        <f>BAWANA!AQ15</f>
        <v>0</v>
      </c>
      <c r="F15">
        <f t="shared" si="4"/>
        <v>784</v>
      </c>
      <c r="G15">
        <f t="shared" si="5"/>
        <v>315</v>
      </c>
      <c r="H15" s="112"/>
      <c r="I15">
        <f>BRPL_EOD!AM15+BRPL_EOD!AN15</f>
        <v>315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315</v>
      </c>
      <c r="O15" s="112">
        <f t="shared" si="1"/>
        <v>0</v>
      </c>
      <c r="P15">
        <v>315</v>
      </c>
      <c r="Q15">
        <v>0</v>
      </c>
      <c r="R15">
        <v>0</v>
      </c>
      <c r="S15">
        <v>0</v>
      </c>
      <c r="T15">
        <v>0</v>
      </c>
      <c r="U15" s="114">
        <f t="shared" si="2"/>
        <v>315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315</v>
      </c>
      <c r="E16">
        <f>BAWANA!AQ16</f>
        <v>0</v>
      </c>
      <c r="F16">
        <f t="shared" si="4"/>
        <v>784</v>
      </c>
      <c r="G16">
        <f t="shared" si="5"/>
        <v>315</v>
      </c>
      <c r="H16" s="112"/>
      <c r="I16">
        <f>BRPL_EOD!AM16+BRPL_EOD!AN16</f>
        <v>315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315</v>
      </c>
      <c r="O16" s="112">
        <f t="shared" si="1"/>
        <v>0</v>
      </c>
      <c r="P16">
        <v>315</v>
      </c>
      <c r="Q16">
        <v>0</v>
      </c>
      <c r="R16">
        <v>0</v>
      </c>
      <c r="S16">
        <v>0</v>
      </c>
      <c r="T16">
        <v>0</v>
      </c>
      <c r="U16" s="114">
        <f t="shared" si="2"/>
        <v>315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315</v>
      </c>
      <c r="E17">
        <f>BAWANA!AQ17</f>
        <v>0</v>
      </c>
      <c r="F17">
        <f t="shared" si="4"/>
        <v>784</v>
      </c>
      <c r="G17">
        <f t="shared" si="5"/>
        <v>315</v>
      </c>
      <c r="H17" s="112"/>
      <c r="I17">
        <f>BRPL_EOD!AM17+BRPL_EOD!AN17</f>
        <v>315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315</v>
      </c>
      <c r="O17" s="112">
        <f t="shared" si="1"/>
        <v>0</v>
      </c>
      <c r="P17">
        <v>315</v>
      </c>
      <c r="Q17">
        <v>0</v>
      </c>
      <c r="R17">
        <v>0</v>
      </c>
      <c r="S17">
        <v>0</v>
      </c>
      <c r="T17">
        <v>0</v>
      </c>
      <c r="U17" s="114">
        <f t="shared" si="2"/>
        <v>315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315</v>
      </c>
      <c r="E18">
        <f>BAWANA!AQ18</f>
        <v>0</v>
      </c>
      <c r="F18">
        <f t="shared" si="4"/>
        <v>784</v>
      </c>
      <c r="G18">
        <f t="shared" si="5"/>
        <v>315</v>
      </c>
      <c r="H18" s="112"/>
      <c r="I18">
        <f>BRPL_EOD!AM18+BRPL_EOD!AN18</f>
        <v>315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315</v>
      </c>
      <c r="O18" s="112">
        <f t="shared" si="1"/>
        <v>0</v>
      </c>
      <c r="P18">
        <v>315</v>
      </c>
      <c r="Q18">
        <v>0</v>
      </c>
      <c r="R18">
        <v>0</v>
      </c>
      <c r="S18">
        <v>0</v>
      </c>
      <c r="T18">
        <v>0</v>
      </c>
      <c r="U18" s="114">
        <f t="shared" si="2"/>
        <v>315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315</v>
      </c>
      <c r="E19">
        <f>BAWANA!AQ19</f>
        <v>0</v>
      </c>
      <c r="F19">
        <f t="shared" si="4"/>
        <v>784</v>
      </c>
      <c r="G19">
        <f t="shared" si="5"/>
        <v>315</v>
      </c>
      <c r="H19" s="112"/>
      <c r="I19">
        <f>BRPL_EOD!AM19+BRPL_EOD!AN19</f>
        <v>315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315</v>
      </c>
      <c r="O19" s="112">
        <f t="shared" si="1"/>
        <v>0</v>
      </c>
      <c r="P19">
        <v>315</v>
      </c>
      <c r="Q19">
        <v>0</v>
      </c>
      <c r="R19">
        <v>0</v>
      </c>
      <c r="S19">
        <v>0</v>
      </c>
      <c r="T19">
        <v>0</v>
      </c>
      <c r="U19" s="114">
        <f t="shared" si="2"/>
        <v>315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315</v>
      </c>
      <c r="E20">
        <f>BAWANA!AQ20</f>
        <v>0</v>
      </c>
      <c r="F20">
        <f t="shared" si="4"/>
        <v>784</v>
      </c>
      <c r="G20">
        <f t="shared" si="5"/>
        <v>315</v>
      </c>
      <c r="H20" s="112"/>
      <c r="I20">
        <f>BRPL_EOD!AM20+BRPL_EOD!AN20</f>
        <v>315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315</v>
      </c>
      <c r="O20" s="112">
        <f t="shared" si="1"/>
        <v>0</v>
      </c>
      <c r="P20">
        <v>315</v>
      </c>
      <c r="Q20">
        <v>0</v>
      </c>
      <c r="R20">
        <v>0</v>
      </c>
      <c r="S20">
        <v>0</v>
      </c>
      <c r="T20">
        <v>0</v>
      </c>
      <c r="U20" s="114">
        <f t="shared" si="2"/>
        <v>315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315</v>
      </c>
      <c r="E21">
        <f>BAWANA!AQ21</f>
        <v>0</v>
      </c>
      <c r="F21">
        <f t="shared" si="4"/>
        <v>784</v>
      </c>
      <c r="G21">
        <f t="shared" si="5"/>
        <v>315</v>
      </c>
      <c r="H21" s="112"/>
      <c r="I21">
        <f>BRPL_EOD!AM21+BRPL_EOD!AN21</f>
        <v>315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315</v>
      </c>
      <c r="O21" s="112">
        <f t="shared" si="1"/>
        <v>0</v>
      </c>
      <c r="P21">
        <v>315</v>
      </c>
      <c r="Q21">
        <v>0</v>
      </c>
      <c r="R21">
        <v>0</v>
      </c>
      <c r="S21">
        <v>0</v>
      </c>
      <c r="T21">
        <v>0</v>
      </c>
      <c r="U21" s="114">
        <f t="shared" si="2"/>
        <v>315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315</v>
      </c>
      <c r="E22">
        <f>BAWANA!AQ22</f>
        <v>0</v>
      </c>
      <c r="F22">
        <f t="shared" si="4"/>
        <v>784</v>
      </c>
      <c r="G22">
        <f t="shared" si="5"/>
        <v>315</v>
      </c>
      <c r="H22" s="112"/>
      <c r="I22">
        <f>BRPL_EOD!AM22+BRPL_EOD!AN22</f>
        <v>315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315</v>
      </c>
      <c r="O22" s="112">
        <f t="shared" si="1"/>
        <v>0</v>
      </c>
      <c r="P22">
        <v>315</v>
      </c>
      <c r="Q22">
        <v>0</v>
      </c>
      <c r="R22">
        <v>0</v>
      </c>
      <c r="S22">
        <v>0</v>
      </c>
      <c r="T22">
        <v>0</v>
      </c>
      <c r="U22" s="114">
        <f t="shared" si="2"/>
        <v>315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315</v>
      </c>
      <c r="E23">
        <f>BAWANA!AQ23</f>
        <v>0</v>
      </c>
      <c r="F23">
        <f t="shared" si="4"/>
        <v>784</v>
      </c>
      <c r="G23">
        <f t="shared" si="5"/>
        <v>315</v>
      </c>
      <c r="H23" s="112"/>
      <c r="I23">
        <f>BRPL_EOD!AM23+BRPL_EOD!AN23</f>
        <v>315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315</v>
      </c>
      <c r="O23" s="112">
        <f t="shared" si="1"/>
        <v>0</v>
      </c>
      <c r="P23">
        <v>315</v>
      </c>
      <c r="Q23">
        <v>0</v>
      </c>
      <c r="R23">
        <v>0</v>
      </c>
      <c r="S23">
        <v>0</v>
      </c>
      <c r="T23">
        <v>0</v>
      </c>
      <c r="U23" s="114">
        <f t="shared" si="2"/>
        <v>315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315</v>
      </c>
      <c r="E24">
        <f>BAWANA!AQ24</f>
        <v>0</v>
      </c>
      <c r="F24">
        <f t="shared" si="4"/>
        <v>784</v>
      </c>
      <c r="G24">
        <f t="shared" si="5"/>
        <v>315</v>
      </c>
      <c r="H24" s="112"/>
      <c r="I24">
        <f>BRPL_EOD!AM24+BRPL_EOD!AN24</f>
        <v>315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315</v>
      </c>
      <c r="O24" s="112">
        <f t="shared" si="1"/>
        <v>0</v>
      </c>
      <c r="P24">
        <v>315</v>
      </c>
      <c r="Q24">
        <v>0</v>
      </c>
      <c r="R24">
        <v>0</v>
      </c>
      <c r="S24">
        <v>0</v>
      </c>
      <c r="T24">
        <v>0</v>
      </c>
      <c r="U24" s="114">
        <f t="shared" si="2"/>
        <v>315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315</v>
      </c>
      <c r="E25">
        <f>BAWANA!AQ25</f>
        <v>0</v>
      </c>
      <c r="F25">
        <f t="shared" si="4"/>
        <v>784</v>
      </c>
      <c r="G25">
        <f t="shared" si="5"/>
        <v>315</v>
      </c>
      <c r="H25" s="112"/>
      <c r="I25">
        <f>BRPL_EOD!AM25+BRPL_EOD!AN25</f>
        <v>315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315</v>
      </c>
      <c r="O25" s="112">
        <f t="shared" si="1"/>
        <v>0</v>
      </c>
      <c r="P25">
        <v>315</v>
      </c>
      <c r="Q25">
        <v>0</v>
      </c>
      <c r="R25">
        <v>0</v>
      </c>
      <c r="S25">
        <v>0</v>
      </c>
      <c r="T25">
        <v>0</v>
      </c>
      <c r="U25" s="114">
        <f t="shared" si="2"/>
        <v>315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315</v>
      </c>
      <c r="E26">
        <f>BAWANA!AQ26</f>
        <v>0</v>
      </c>
      <c r="F26">
        <f t="shared" si="4"/>
        <v>784</v>
      </c>
      <c r="G26">
        <f t="shared" si="5"/>
        <v>315</v>
      </c>
      <c r="H26" s="112"/>
      <c r="I26">
        <f>BRPL_EOD!AM26+BRPL_EOD!AN26</f>
        <v>315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315</v>
      </c>
      <c r="O26" s="112">
        <f t="shared" si="1"/>
        <v>0</v>
      </c>
      <c r="P26">
        <v>315</v>
      </c>
      <c r="Q26">
        <v>0</v>
      </c>
      <c r="R26">
        <v>0</v>
      </c>
      <c r="S26">
        <v>0</v>
      </c>
      <c r="T26">
        <v>0</v>
      </c>
      <c r="U26" s="114">
        <f t="shared" si="2"/>
        <v>315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315</v>
      </c>
      <c r="E27">
        <f>BAWANA!AQ27</f>
        <v>0</v>
      </c>
      <c r="F27">
        <f t="shared" si="4"/>
        <v>784</v>
      </c>
      <c r="G27">
        <f t="shared" si="5"/>
        <v>315</v>
      </c>
      <c r="H27" s="112"/>
      <c r="I27">
        <f>BRPL_EOD!AM27+BRPL_EOD!AN27</f>
        <v>315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315</v>
      </c>
      <c r="O27" s="112">
        <f t="shared" si="1"/>
        <v>0</v>
      </c>
      <c r="P27">
        <v>315</v>
      </c>
      <c r="Q27">
        <v>0</v>
      </c>
      <c r="R27">
        <v>0</v>
      </c>
      <c r="S27">
        <v>0</v>
      </c>
      <c r="T27">
        <v>0</v>
      </c>
      <c r="U27" s="114">
        <f t="shared" si="2"/>
        <v>315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315</v>
      </c>
      <c r="E28">
        <f>BAWANA!AQ28</f>
        <v>0</v>
      </c>
      <c r="F28">
        <f t="shared" si="4"/>
        <v>784</v>
      </c>
      <c r="G28">
        <f t="shared" si="5"/>
        <v>315</v>
      </c>
      <c r="H28" s="112"/>
      <c r="I28">
        <f>BRPL_EOD!AM28+BRPL_EOD!AN28</f>
        <v>315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315</v>
      </c>
      <c r="O28" s="112">
        <f t="shared" si="1"/>
        <v>0</v>
      </c>
      <c r="P28">
        <v>315</v>
      </c>
      <c r="Q28">
        <v>0</v>
      </c>
      <c r="R28">
        <v>0</v>
      </c>
      <c r="S28">
        <v>0</v>
      </c>
      <c r="T28">
        <v>0</v>
      </c>
      <c r="U28" s="114">
        <f t="shared" si="2"/>
        <v>315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315</v>
      </c>
      <c r="E29">
        <f>BAWANA!AQ29</f>
        <v>0</v>
      </c>
      <c r="F29">
        <f t="shared" si="4"/>
        <v>784</v>
      </c>
      <c r="G29">
        <f t="shared" si="5"/>
        <v>315</v>
      </c>
      <c r="H29" s="112"/>
      <c r="I29">
        <f>BRPL_EOD!AM29+BRPL_EOD!AN29</f>
        <v>315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315</v>
      </c>
      <c r="O29" s="112">
        <f t="shared" si="1"/>
        <v>0</v>
      </c>
      <c r="P29">
        <v>315</v>
      </c>
      <c r="Q29">
        <v>0</v>
      </c>
      <c r="R29">
        <v>0</v>
      </c>
      <c r="S29">
        <v>0</v>
      </c>
      <c r="T29">
        <v>0</v>
      </c>
      <c r="U29" s="114">
        <f t="shared" si="2"/>
        <v>315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264</v>
      </c>
      <c r="E30">
        <f>BAWANA!AQ30</f>
        <v>0</v>
      </c>
      <c r="F30">
        <f t="shared" si="4"/>
        <v>784</v>
      </c>
      <c r="G30">
        <f t="shared" si="5"/>
        <v>264</v>
      </c>
      <c r="H30" s="112"/>
      <c r="I30">
        <f>BRPL_EOD!AM30+BRPL_EOD!AN30</f>
        <v>264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264</v>
      </c>
      <c r="O30" s="112">
        <f t="shared" si="1"/>
        <v>0</v>
      </c>
      <c r="P30">
        <v>264</v>
      </c>
      <c r="Q30">
        <v>0</v>
      </c>
      <c r="R30">
        <v>0</v>
      </c>
      <c r="S30">
        <v>0</v>
      </c>
      <c r="T30">
        <v>0</v>
      </c>
      <c r="U30" s="114">
        <f t="shared" si="2"/>
        <v>264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222</v>
      </c>
      <c r="E31">
        <f>BAWANA!AQ31</f>
        <v>0</v>
      </c>
      <c r="F31">
        <f t="shared" si="4"/>
        <v>784</v>
      </c>
      <c r="G31">
        <f t="shared" si="5"/>
        <v>222</v>
      </c>
      <c r="H31" s="112"/>
      <c r="I31">
        <f>BRPL_EOD!AM31+BRPL_EOD!AN31</f>
        <v>222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222</v>
      </c>
      <c r="O31" s="112">
        <f t="shared" si="1"/>
        <v>0</v>
      </c>
      <c r="P31">
        <v>222</v>
      </c>
      <c r="Q31">
        <v>0</v>
      </c>
      <c r="R31">
        <v>0</v>
      </c>
      <c r="S31">
        <v>0</v>
      </c>
      <c r="T31">
        <v>0</v>
      </c>
      <c r="U31" s="114">
        <f t="shared" si="2"/>
        <v>222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225</v>
      </c>
      <c r="E32">
        <f>BAWANA!AQ32</f>
        <v>0</v>
      </c>
      <c r="F32">
        <f t="shared" si="4"/>
        <v>784</v>
      </c>
      <c r="G32">
        <f t="shared" si="5"/>
        <v>225</v>
      </c>
      <c r="H32" s="112"/>
      <c r="I32">
        <f>BRPL_EOD!AM32+BRPL_EOD!AN32</f>
        <v>225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225</v>
      </c>
      <c r="O32" s="112">
        <f t="shared" si="1"/>
        <v>0</v>
      </c>
      <c r="P32">
        <v>225</v>
      </c>
      <c r="Q32">
        <v>0</v>
      </c>
      <c r="R32">
        <v>0</v>
      </c>
      <c r="S32">
        <v>0</v>
      </c>
      <c r="T32">
        <v>0</v>
      </c>
      <c r="U32" s="114">
        <f t="shared" si="2"/>
        <v>225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214</v>
      </c>
      <c r="E33">
        <f>BAWANA!AQ33</f>
        <v>0</v>
      </c>
      <c r="F33">
        <f t="shared" si="4"/>
        <v>784</v>
      </c>
      <c r="G33">
        <f t="shared" si="5"/>
        <v>214</v>
      </c>
      <c r="H33" s="112"/>
      <c r="I33">
        <f>BRPL_EOD!AM33+BRPL_EOD!AN33</f>
        <v>214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214</v>
      </c>
      <c r="O33" s="112">
        <f t="shared" si="1"/>
        <v>0</v>
      </c>
      <c r="P33">
        <v>214</v>
      </c>
      <c r="Q33">
        <v>0</v>
      </c>
      <c r="R33">
        <v>0</v>
      </c>
      <c r="S33">
        <v>0</v>
      </c>
      <c r="T33">
        <v>0</v>
      </c>
      <c r="U33" s="114">
        <f t="shared" si="2"/>
        <v>214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206</v>
      </c>
      <c r="E34">
        <f>BAWANA!AQ34</f>
        <v>0</v>
      </c>
      <c r="F34">
        <f t="shared" si="4"/>
        <v>784</v>
      </c>
      <c r="G34">
        <f t="shared" si="5"/>
        <v>206</v>
      </c>
      <c r="H34" s="112"/>
      <c r="I34">
        <f>BRPL_EOD!AM34+BRPL_EOD!AN34</f>
        <v>206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206</v>
      </c>
      <c r="O34" s="112">
        <f t="shared" si="1"/>
        <v>0</v>
      </c>
      <c r="P34">
        <v>206</v>
      </c>
      <c r="Q34">
        <v>0</v>
      </c>
      <c r="R34">
        <v>0</v>
      </c>
      <c r="S34">
        <v>0</v>
      </c>
      <c r="T34">
        <v>0</v>
      </c>
      <c r="U34" s="114">
        <f t="shared" si="2"/>
        <v>206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167</v>
      </c>
      <c r="E35">
        <f>BAWANA!AQ35</f>
        <v>0</v>
      </c>
      <c r="F35">
        <f t="shared" si="4"/>
        <v>784</v>
      </c>
      <c r="G35">
        <f t="shared" si="5"/>
        <v>167</v>
      </c>
      <c r="H35" s="112"/>
      <c r="I35">
        <f>BRPL_EOD!AM35+BRPL_EOD!AN35</f>
        <v>167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167</v>
      </c>
      <c r="O35" s="112">
        <f t="shared" si="1"/>
        <v>0</v>
      </c>
      <c r="P35">
        <v>167</v>
      </c>
      <c r="Q35">
        <v>0</v>
      </c>
      <c r="R35">
        <v>0</v>
      </c>
      <c r="S35">
        <v>0</v>
      </c>
      <c r="T35">
        <v>0</v>
      </c>
      <c r="U35" s="114">
        <f t="shared" si="2"/>
        <v>167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100</v>
      </c>
      <c r="J49">
        <f>BYPL_EOD!AM49+BYPL_EOD!AN49</f>
        <v>50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100</v>
      </c>
      <c r="Q49">
        <v>50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100</v>
      </c>
      <c r="J50">
        <f>BYPL_EOD!AM50+BYPL_EOD!AN50</f>
        <v>50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100</v>
      </c>
      <c r="Q50">
        <v>50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100</v>
      </c>
      <c r="J51">
        <f>BYPL_EOD!AM51+BYPL_EOD!AN51</f>
        <v>50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100</v>
      </c>
      <c r="Q51">
        <v>50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100</v>
      </c>
      <c r="J52">
        <f>BYPL_EOD!AM52+BYPL_EOD!AN52</f>
        <v>50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100</v>
      </c>
      <c r="Q52">
        <v>50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30</v>
      </c>
      <c r="D57">
        <f>BAWANA!AP57</f>
        <v>150</v>
      </c>
      <c r="E57">
        <f>BAWANA!AQ57</f>
        <v>30</v>
      </c>
      <c r="F57">
        <f t="shared" si="4"/>
        <v>792</v>
      </c>
      <c r="G57">
        <f t="shared" si="5"/>
        <v>180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30</v>
      </c>
      <c r="P57">
        <v>180</v>
      </c>
      <c r="Q57">
        <v>0</v>
      </c>
      <c r="R57">
        <v>0</v>
      </c>
      <c r="S57">
        <v>0</v>
      </c>
      <c r="T57">
        <v>0</v>
      </c>
      <c r="U57" s="114">
        <f t="shared" si="2"/>
        <v>180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30</v>
      </c>
      <c r="D58">
        <f>BAWANA!AP58</f>
        <v>150</v>
      </c>
      <c r="E58">
        <f>BAWANA!AQ58</f>
        <v>30</v>
      </c>
      <c r="F58">
        <f t="shared" si="4"/>
        <v>792</v>
      </c>
      <c r="G58">
        <f t="shared" si="5"/>
        <v>180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30</v>
      </c>
      <c r="P58">
        <v>180</v>
      </c>
      <c r="Q58">
        <v>0</v>
      </c>
      <c r="R58">
        <v>0</v>
      </c>
      <c r="S58">
        <v>0</v>
      </c>
      <c r="T58">
        <v>0</v>
      </c>
      <c r="U58" s="114">
        <f t="shared" si="2"/>
        <v>180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30</v>
      </c>
      <c r="D59">
        <f>BAWANA!AP59</f>
        <v>200</v>
      </c>
      <c r="E59">
        <f>BAWANA!AQ59</f>
        <v>25.480000000000004</v>
      </c>
      <c r="F59">
        <f t="shared" si="4"/>
        <v>792</v>
      </c>
      <c r="G59">
        <f t="shared" si="5"/>
        <v>225.48000000000002</v>
      </c>
      <c r="H59" s="112"/>
      <c r="I59">
        <f>BRPL_EOD!AM59+BRPL_EOD!AN59</f>
        <v>161.66999999999999</v>
      </c>
      <c r="J59">
        <f>BYPL_EOD!AM59+BYPL_EOD!AN59</f>
        <v>55.09</v>
      </c>
      <c r="K59">
        <f>MES_EOD!AM59+MES_EOD!AN59</f>
        <v>0.52</v>
      </c>
      <c r="L59">
        <f>NDMC_EOD!AM59+NDMC_EOD!AN59</f>
        <v>2.06</v>
      </c>
      <c r="M59">
        <f>TPDDL_EOD!AM59+TPDDL_EOD!AN59</f>
        <v>6.15</v>
      </c>
      <c r="N59">
        <f t="shared" si="0"/>
        <v>225.49</v>
      </c>
      <c r="O59" s="112">
        <f t="shared" si="1"/>
        <v>-9.9999999999909051E-3</v>
      </c>
      <c r="P59">
        <v>161.66283028072198</v>
      </c>
      <c r="Q59">
        <v>55.087556876136418</v>
      </c>
      <c r="R59">
        <v>0.5199769391103819</v>
      </c>
      <c r="S59">
        <v>2.0599086433988205</v>
      </c>
      <c r="T59">
        <v>6.1497272606324014</v>
      </c>
      <c r="U59" s="114">
        <f t="shared" si="2"/>
        <v>225.48</v>
      </c>
      <c r="V59" s="112">
        <f t="shared" si="3"/>
        <v>0</v>
      </c>
      <c r="Y59">
        <f>BAWANA!BA59+BAWANA!BB59</f>
        <v>2.2599999999999998</v>
      </c>
      <c r="Z59">
        <f>BAWANA!BH59+BAWANA!BI59</f>
        <v>2.2599999999999998</v>
      </c>
      <c r="AA59">
        <f>BAWANA!AB59+BAWANA!AC59</f>
        <v>2.2599999999999998</v>
      </c>
      <c r="AB59">
        <f>BAWANA!AI59+BAWANA!AJ59</f>
        <v>2.2599999999999998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30</v>
      </c>
      <c r="D60">
        <f>BAWANA!AP60</f>
        <v>200</v>
      </c>
      <c r="E60">
        <f>BAWANA!AQ60</f>
        <v>25.480000000000004</v>
      </c>
      <c r="F60">
        <f t="shared" si="4"/>
        <v>792</v>
      </c>
      <c r="G60">
        <f t="shared" si="5"/>
        <v>225.48000000000002</v>
      </c>
      <c r="H60" s="112"/>
      <c r="I60">
        <f>BRPL_EOD!AM60+BRPL_EOD!AN60</f>
        <v>161.66999999999999</v>
      </c>
      <c r="J60">
        <f>BYPL_EOD!AM60+BYPL_EOD!AN60</f>
        <v>55.09</v>
      </c>
      <c r="K60">
        <f>MES_EOD!AM60+MES_EOD!AN60</f>
        <v>0.52</v>
      </c>
      <c r="L60">
        <f>NDMC_EOD!AM60+NDMC_EOD!AN60</f>
        <v>2.06</v>
      </c>
      <c r="M60">
        <f>TPDDL_EOD!AM60+TPDDL_EOD!AN60</f>
        <v>6.15</v>
      </c>
      <c r="N60">
        <f t="shared" si="0"/>
        <v>225.49</v>
      </c>
      <c r="O60" s="112">
        <f t="shared" si="1"/>
        <v>-9.9999999999909051E-3</v>
      </c>
      <c r="P60">
        <v>161.66283028072198</v>
      </c>
      <c r="Q60">
        <v>55.087556876136418</v>
      </c>
      <c r="R60">
        <v>0.5199769391103819</v>
      </c>
      <c r="S60">
        <v>2.0599086433988205</v>
      </c>
      <c r="T60">
        <v>6.1497272606324014</v>
      </c>
      <c r="U60" s="114">
        <f t="shared" si="2"/>
        <v>225.48</v>
      </c>
      <c r="V60" s="112">
        <f t="shared" si="3"/>
        <v>0</v>
      </c>
      <c r="Y60">
        <f>BAWANA!BA60+BAWANA!BB60</f>
        <v>2.2599999999999998</v>
      </c>
      <c r="Z60">
        <f>BAWANA!BH60+BAWANA!BI60</f>
        <v>2.2599999999999998</v>
      </c>
      <c r="AA60">
        <f>BAWANA!AB60+BAWANA!AC60</f>
        <v>2.2599999999999998</v>
      </c>
      <c r="AB60">
        <f>BAWANA!AI60+BAWANA!AJ60</f>
        <v>2.2599999999999998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30</v>
      </c>
      <c r="D61">
        <f>BAWANA!AP61</f>
        <v>200</v>
      </c>
      <c r="E61">
        <f>BAWANA!AQ61</f>
        <v>25.480000000000004</v>
      </c>
      <c r="F61">
        <f t="shared" si="4"/>
        <v>792</v>
      </c>
      <c r="G61">
        <f t="shared" si="5"/>
        <v>225.48000000000002</v>
      </c>
      <c r="H61" s="112"/>
      <c r="I61">
        <f>BRPL_EOD!AM61+BRPL_EOD!AN61</f>
        <v>161.66999999999999</v>
      </c>
      <c r="J61">
        <f>BYPL_EOD!AM61+BYPL_EOD!AN61</f>
        <v>55.09</v>
      </c>
      <c r="K61">
        <f>MES_EOD!AM61+MES_EOD!AN61</f>
        <v>0.52</v>
      </c>
      <c r="L61">
        <f>NDMC_EOD!AM61+NDMC_EOD!AN61</f>
        <v>2.06</v>
      </c>
      <c r="M61">
        <f>TPDDL_EOD!AM61+TPDDL_EOD!AN61</f>
        <v>6.15</v>
      </c>
      <c r="N61">
        <f t="shared" si="0"/>
        <v>225.49</v>
      </c>
      <c r="O61" s="112">
        <f t="shared" si="1"/>
        <v>-9.9999999999909051E-3</v>
      </c>
      <c r="P61">
        <v>161.66283028072198</v>
      </c>
      <c r="Q61">
        <v>55.087556876136418</v>
      </c>
      <c r="R61">
        <v>0.5199769391103819</v>
      </c>
      <c r="S61">
        <v>2.0599086433988205</v>
      </c>
      <c r="T61">
        <v>6.1497272606324014</v>
      </c>
      <c r="U61" s="114">
        <f t="shared" si="2"/>
        <v>225.48</v>
      </c>
      <c r="V61" s="112">
        <f t="shared" si="3"/>
        <v>0</v>
      </c>
      <c r="Y61">
        <f>BAWANA!BA61+BAWANA!BB61</f>
        <v>2.2599999999999998</v>
      </c>
      <c r="Z61">
        <f>BAWANA!BH61+BAWANA!BI61</f>
        <v>2.2599999999999998</v>
      </c>
      <c r="AA61">
        <f>BAWANA!AB61+BAWANA!AC61</f>
        <v>2.2599999999999998</v>
      </c>
      <c r="AB61">
        <f>BAWANA!AI61+BAWANA!AJ61</f>
        <v>2.2599999999999998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30</v>
      </c>
      <c r="D62">
        <f>BAWANA!AP62</f>
        <v>200</v>
      </c>
      <c r="E62">
        <f>BAWANA!AQ62</f>
        <v>25.480000000000004</v>
      </c>
      <c r="F62">
        <f t="shared" si="4"/>
        <v>792</v>
      </c>
      <c r="G62">
        <f t="shared" si="5"/>
        <v>225.48000000000002</v>
      </c>
      <c r="H62" s="112"/>
      <c r="I62">
        <f>BRPL_EOD!AM62+BRPL_EOD!AN62</f>
        <v>161.66999999999999</v>
      </c>
      <c r="J62">
        <f>BYPL_EOD!AM62+BYPL_EOD!AN62</f>
        <v>55.09</v>
      </c>
      <c r="K62">
        <f>MES_EOD!AM62+MES_EOD!AN62</f>
        <v>0.52</v>
      </c>
      <c r="L62">
        <f>NDMC_EOD!AM62+NDMC_EOD!AN62</f>
        <v>2.06</v>
      </c>
      <c r="M62">
        <f>TPDDL_EOD!AM62+TPDDL_EOD!AN62</f>
        <v>6.15</v>
      </c>
      <c r="N62">
        <f t="shared" si="0"/>
        <v>225.49</v>
      </c>
      <c r="O62" s="112">
        <f t="shared" si="1"/>
        <v>-9.9999999999909051E-3</v>
      </c>
      <c r="P62">
        <v>161.66283028072198</v>
      </c>
      <c r="Q62">
        <v>55.087556876136418</v>
      </c>
      <c r="R62">
        <v>0.5199769391103819</v>
      </c>
      <c r="S62">
        <v>2.0599086433988205</v>
      </c>
      <c r="T62">
        <v>6.1497272606324014</v>
      </c>
      <c r="U62" s="114">
        <f t="shared" si="2"/>
        <v>225.48</v>
      </c>
      <c r="V62" s="112">
        <f t="shared" si="3"/>
        <v>0</v>
      </c>
      <c r="Y62">
        <f>BAWANA!BA62+BAWANA!BB62</f>
        <v>2.2599999999999998</v>
      </c>
      <c r="Z62">
        <f>BAWANA!BH62+BAWANA!BI62</f>
        <v>2.2599999999999998</v>
      </c>
      <c r="AA62">
        <f>BAWANA!AB62+BAWANA!AC62</f>
        <v>2.2599999999999998</v>
      </c>
      <c r="AB62">
        <f>BAWANA!AI62+BAWANA!AJ62</f>
        <v>2.2599999999999998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30</v>
      </c>
      <c r="D63">
        <f>BAWANA!AP63</f>
        <v>150</v>
      </c>
      <c r="E63">
        <f>BAWANA!AQ63</f>
        <v>30</v>
      </c>
      <c r="F63">
        <f t="shared" si="4"/>
        <v>792</v>
      </c>
      <c r="G63">
        <f t="shared" si="5"/>
        <v>180</v>
      </c>
      <c r="H63" s="112"/>
      <c r="I63">
        <f>BRPL_EOD!AM63+BRPL_EOD!AN63</f>
        <v>180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180</v>
      </c>
      <c r="O63" s="112">
        <f t="shared" si="1"/>
        <v>0</v>
      </c>
      <c r="P63">
        <v>180</v>
      </c>
      <c r="Q63">
        <v>0</v>
      </c>
      <c r="R63">
        <v>0</v>
      </c>
      <c r="S63">
        <v>0</v>
      </c>
      <c r="T63">
        <v>0</v>
      </c>
      <c r="U63" s="114">
        <f t="shared" si="2"/>
        <v>180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30</v>
      </c>
      <c r="D64">
        <f>BAWANA!AP64</f>
        <v>175</v>
      </c>
      <c r="E64">
        <f>BAWANA!AQ64</f>
        <v>30</v>
      </c>
      <c r="F64">
        <f t="shared" si="4"/>
        <v>792</v>
      </c>
      <c r="G64">
        <f t="shared" si="5"/>
        <v>205</v>
      </c>
      <c r="H64" s="112"/>
      <c r="I64">
        <f>BRPL_EOD!AM64+BRPL_EOD!AN64</f>
        <v>205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205</v>
      </c>
      <c r="O64" s="112">
        <f t="shared" si="1"/>
        <v>0</v>
      </c>
      <c r="P64">
        <v>205</v>
      </c>
      <c r="Q64">
        <v>0</v>
      </c>
      <c r="R64">
        <v>0</v>
      </c>
      <c r="S64">
        <v>0</v>
      </c>
      <c r="T64">
        <v>0</v>
      </c>
      <c r="U64" s="114">
        <f t="shared" si="2"/>
        <v>205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30</v>
      </c>
      <c r="D65">
        <f>BAWANA!AP65</f>
        <v>250</v>
      </c>
      <c r="E65">
        <f>BAWANA!AQ65</f>
        <v>30</v>
      </c>
      <c r="F65">
        <f t="shared" si="4"/>
        <v>792</v>
      </c>
      <c r="G65">
        <f t="shared" si="5"/>
        <v>280</v>
      </c>
      <c r="H65" s="112"/>
      <c r="I65">
        <f>BRPL_EOD!AM65+BRPL_EOD!AN65</f>
        <v>280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280</v>
      </c>
      <c r="O65" s="112">
        <f t="shared" si="1"/>
        <v>0</v>
      </c>
      <c r="P65">
        <v>280</v>
      </c>
      <c r="Q65">
        <v>0</v>
      </c>
      <c r="R65">
        <v>0</v>
      </c>
      <c r="S65">
        <v>0</v>
      </c>
      <c r="T65">
        <v>0</v>
      </c>
      <c r="U65" s="114">
        <f t="shared" si="2"/>
        <v>280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30</v>
      </c>
      <c r="D66">
        <f>BAWANA!AP66</f>
        <v>300</v>
      </c>
      <c r="E66">
        <f>BAWANA!AQ66</f>
        <v>30</v>
      </c>
      <c r="F66">
        <f t="shared" si="4"/>
        <v>792</v>
      </c>
      <c r="G66">
        <f t="shared" si="5"/>
        <v>330</v>
      </c>
      <c r="H66" s="112"/>
      <c r="I66">
        <f>BRPL_EOD!AM66+BRPL_EOD!AN66</f>
        <v>330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330</v>
      </c>
      <c r="O66" s="112">
        <f t="shared" si="1"/>
        <v>0</v>
      </c>
      <c r="P66">
        <v>330</v>
      </c>
      <c r="Q66">
        <v>0</v>
      </c>
      <c r="R66">
        <v>0</v>
      </c>
      <c r="S66">
        <v>0</v>
      </c>
      <c r="T66">
        <v>0</v>
      </c>
      <c r="U66" s="114">
        <f t="shared" si="2"/>
        <v>330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30</v>
      </c>
      <c r="D67">
        <f>BAWANA!AP67</f>
        <v>300</v>
      </c>
      <c r="E67">
        <f>BAWANA!AQ67</f>
        <v>30</v>
      </c>
      <c r="F67">
        <f t="shared" si="4"/>
        <v>792</v>
      </c>
      <c r="G67">
        <f t="shared" si="5"/>
        <v>330</v>
      </c>
      <c r="H67" s="112"/>
      <c r="I67">
        <f>BRPL_EOD!AM67+BRPL_EOD!AN67</f>
        <v>330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330</v>
      </c>
      <c r="O67" s="112">
        <f t="shared" ref="O67:O98" si="8">G67-N67</f>
        <v>0</v>
      </c>
      <c r="P67">
        <v>330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330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30</v>
      </c>
      <c r="D68">
        <f>BAWANA!AP68</f>
        <v>300</v>
      </c>
      <c r="E68">
        <f>BAWANA!AQ68</f>
        <v>30</v>
      </c>
      <c r="F68">
        <f t="shared" ref="F68:F98" si="11">(B68+C68)*0.8</f>
        <v>792</v>
      </c>
      <c r="G68">
        <f t="shared" ref="G68:G98" si="12">(D68+E68)</f>
        <v>330</v>
      </c>
      <c r="H68" s="112"/>
      <c r="I68">
        <f>BRPL_EOD!AM68+BRPL_EOD!AN68</f>
        <v>330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330</v>
      </c>
      <c r="O68" s="112">
        <f t="shared" si="8"/>
        <v>0</v>
      </c>
      <c r="P68">
        <v>330</v>
      </c>
      <c r="Q68">
        <v>0</v>
      </c>
      <c r="R68">
        <v>0</v>
      </c>
      <c r="S68">
        <v>0</v>
      </c>
      <c r="T68">
        <v>0</v>
      </c>
      <c r="U68" s="114">
        <f t="shared" si="9"/>
        <v>330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30</v>
      </c>
      <c r="D69">
        <f>BAWANA!AP69</f>
        <v>300</v>
      </c>
      <c r="E69">
        <f>BAWANA!AQ69</f>
        <v>30</v>
      </c>
      <c r="F69">
        <f t="shared" si="11"/>
        <v>792</v>
      </c>
      <c r="G69">
        <f t="shared" si="12"/>
        <v>330</v>
      </c>
      <c r="H69" s="112"/>
      <c r="I69">
        <f>BRPL_EOD!AM69+BRPL_EOD!AN69</f>
        <v>330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330</v>
      </c>
      <c r="O69" s="112">
        <f t="shared" si="8"/>
        <v>0</v>
      </c>
      <c r="P69">
        <v>330</v>
      </c>
      <c r="Q69">
        <v>0</v>
      </c>
      <c r="R69">
        <v>0</v>
      </c>
      <c r="S69">
        <v>0</v>
      </c>
      <c r="T69">
        <v>0</v>
      </c>
      <c r="U69" s="114">
        <f t="shared" si="9"/>
        <v>330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30</v>
      </c>
      <c r="D70">
        <f>BAWANA!AP70</f>
        <v>300</v>
      </c>
      <c r="E70">
        <f>BAWANA!AQ70</f>
        <v>30</v>
      </c>
      <c r="F70">
        <f t="shared" si="11"/>
        <v>792</v>
      </c>
      <c r="G70">
        <f t="shared" si="12"/>
        <v>330</v>
      </c>
      <c r="H70" s="112"/>
      <c r="I70">
        <f>BRPL_EOD!AM70+BRPL_EOD!AN70</f>
        <v>330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330</v>
      </c>
      <c r="O70" s="112">
        <f t="shared" si="8"/>
        <v>0</v>
      </c>
      <c r="P70">
        <v>330</v>
      </c>
      <c r="Q70">
        <v>0</v>
      </c>
      <c r="R70">
        <v>0</v>
      </c>
      <c r="S70">
        <v>0</v>
      </c>
      <c r="T70">
        <v>0</v>
      </c>
      <c r="U70" s="114">
        <f t="shared" si="9"/>
        <v>330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30</v>
      </c>
      <c r="D71">
        <f>BAWANA!AP71</f>
        <v>300</v>
      </c>
      <c r="E71">
        <f>BAWANA!AQ71</f>
        <v>30</v>
      </c>
      <c r="F71">
        <f t="shared" si="11"/>
        <v>792</v>
      </c>
      <c r="G71">
        <f t="shared" si="12"/>
        <v>330</v>
      </c>
      <c r="H71" s="112"/>
      <c r="I71">
        <f>BRPL_EOD!AM71+BRPL_EOD!AN71</f>
        <v>330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330</v>
      </c>
      <c r="O71" s="112">
        <f t="shared" si="8"/>
        <v>0</v>
      </c>
      <c r="P71">
        <v>330</v>
      </c>
      <c r="Q71">
        <v>0</v>
      </c>
      <c r="R71">
        <v>0</v>
      </c>
      <c r="S71">
        <v>0</v>
      </c>
      <c r="T71">
        <v>0</v>
      </c>
      <c r="U71" s="114">
        <f t="shared" si="9"/>
        <v>330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30</v>
      </c>
      <c r="D72">
        <f>BAWANA!AP72</f>
        <v>300</v>
      </c>
      <c r="E72">
        <f>BAWANA!AQ72</f>
        <v>30</v>
      </c>
      <c r="F72">
        <f t="shared" si="11"/>
        <v>792</v>
      </c>
      <c r="G72">
        <f t="shared" si="12"/>
        <v>330</v>
      </c>
      <c r="H72" s="112"/>
      <c r="I72">
        <f>BRPL_EOD!AM72+BRPL_EOD!AN72</f>
        <v>330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330</v>
      </c>
      <c r="O72" s="112">
        <f t="shared" si="8"/>
        <v>0</v>
      </c>
      <c r="P72">
        <v>330</v>
      </c>
      <c r="Q72">
        <v>0</v>
      </c>
      <c r="R72">
        <v>0</v>
      </c>
      <c r="S72">
        <v>0</v>
      </c>
      <c r="T72">
        <v>0</v>
      </c>
      <c r="U72" s="114">
        <f t="shared" si="9"/>
        <v>330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30</v>
      </c>
      <c r="D73">
        <f>BAWANA!AP73</f>
        <v>300</v>
      </c>
      <c r="E73">
        <f>BAWANA!AQ73</f>
        <v>30</v>
      </c>
      <c r="F73">
        <f t="shared" si="11"/>
        <v>792</v>
      </c>
      <c r="G73">
        <f t="shared" si="12"/>
        <v>330</v>
      </c>
      <c r="H73" s="112"/>
      <c r="I73">
        <f>BRPL_EOD!AM73+BRPL_EOD!AN73</f>
        <v>330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330</v>
      </c>
      <c r="O73" s="112">
        <f t="shared" si="8"/>
        <v>0</v>
      </c>
      <c r="P73">
        <v>330</v>
      </c>
      <c r="Q73">
        <v>0</v>
      </c>
      <c r="R73">
        <v>0</v>
      </c>
      <c r="S73">
        <v>0</v>
      </c>
      <c r="T73">
        <v>0</v>
      </c>
      <c r="U73" s="114">
        <f t="shared" si="9"/>
        <v>330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30</v>
      </c>
      <c r="D74">
        <f>BAWANA!AP74</f>
        <v>300</v>
      </c>
      <c r="E74">
        <f>BAWANA!AQ74</f>
        <v>30</v>
      </c>
      <c r="F74">
        <f t="shared" si="11"/>
        <v>792</v>
      </c>
      <c r="G74">
        <f t="shared" si="12"/>
        <v>330</v>
      </c>
      <c r="H74" s="112"/>
      <c r="I74">
        <f>BRPL_EOD!AM74+BRPL_EOD!AN74</f>
        <v>330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330</v>
      </c>
      <c r="O74" s="112">
        <f t="shared" si="8"/>
        <v>0</v>
      </c>
      <c r="P74">
        <v>330</v>
      </c>
      <c r="Q74">
        <v>0</v>
      </c>
      <c r="R74">
        <v>0</v>
      </c>
      <c r="S74">
        <v>0</v>
      </c>
      <c r="T74">
        <v>0</v>
      </c>
      <c r="U74" s="114">
        <f t="shared" si="9"/>
        <v>330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30</v>
      </c>
      <c r="D75">
        <f>BAWANA!AP75</f>
        <v>305</v>
      </c>
      <c r="E75">
        <f>BAWANA!AQ75</f>
        <v>30</v>
      </c>
      <c r="F75">
        <f t="shared" si="11"/>
        <v>808</v>
      </c>
      <c r="G75">
        <f t="shared" si="12"/>
        <v>335</v>
      </c>
      <c r="H75" s="112"/>
      <c r="I75">
        <f>BRPL_EOD!AM75+BRPL_EOD!AN75</f>
        <v>335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335</v>
      </c>
      <c r="O75" s="112">
        <f t="shared" si="8"/>
        <v>0</v>
      </c>
      <c r="P75">
        <v>335</v>
      </c>
      <c r="Q75">
        <v>0</v>
      </c>
      <c r="R75">
        <v>0</v>
      </c>
      <c r="S75">
        <v>0</v>
      </c>
      <c r="T75">
        <v>0</v>
      </c>
      <c r="U75" s="114">
        <f t="shared" si="9"/>
        <v>335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30</v>
      </c>
      <c r="D76">
        <f>BAWANA!AP76</f>
        <v>305</v>
      </c>
      <c r="E76">
        <f>BAWANA!AQ76</f>
        <v>30</v>
      </c>
      <c r="F76">
        <f t="shared" si="11"/>
        <v>808</v>
      </c>
      <c r="G76">
        <f t="shared" si="12"/>
        <v>335</v>
      </c>
      <c r="H76" s="112"/>
      <c r="I76">
        <f>BRPL_EOD!AM76+BRPL_EOD!AN76</f>
        <v>335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335</v>
      </c>
      <c r="O76" s="112">
        <f t="shared" si="8"/>
        <v>0</v>
      </c>
      <c r="P76">
        <v>335</v>
      </c>
      <c r="Q76">
        <v>0</v>
      </c>
      <c r="R76">
        <v>0</v>
      </c>
      <c r="S76">
        <v>0</v>
      </c>
      <c r="T76">
        <v>0</v>
      </c>
      <c r="U76" s="114">
        <f t="shared" si="9"/>
        <v>335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30</v>
      </c>
      <c r="D77">
        <f>BAWANA!AP77</f>
        <v>305</v>
      </c>
      <c r="E77">
        <f>BAWANA!AQ77</f>
        <v>30</v>
      </c>
      <c r="F77">
        <f t="shared" si="11"/>
        <v>808</v>
      </c>
      <c r="G77">
        <f t="shared" si="12"/>
        <v>335</v>
      </c>
      <c r="H77" s="112"/>
      <c r="I77">
        <f>BRPL_EOD!AM77+BRPL_EOD!AN77</f>
        <v>335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335</v>
      </c>
      <c r="O77" s="112">
        <f t="shared" si="8"/>
        <v>0</v>
      </c>
      <c r="P77">
        <v>335</v>
      </c>
      <c r="Q77">
        <v>0</v>
      </c>
      <c r="R77">
        <v>0</v>
      </c>
      <c r="S77">
        <v>0</v>
      </c>
      <c r="T77">
        <v>0</v>
      </c>
      <c r="U77" s="114">
        <f t="shared" si="9"/>
        <v>335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30</v>
      </c>
      <c r="D78">
        <f>BAWANA!AP78</f>
        <v>305</v>
      </c>
      <c r="E78">
        <f>BAWANA!AQ78</f>
        <v>30</v>
      </c>
      <c r="F78">
        <f t="shared" si="11"/>
        <v>808</v>
      </c>
      <c r="G78">
        <f t="shared" si="12"/>
        <v>335</v>
      </c>
      <c r="H78" s="112"/>
      <c r="I78">
        <f>BRPL_EOD!AM78+BRPL_EOD!AN78</f>
        <v>335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335</v>
      </c>
      <c r="O78" s="112">
        <f t="shared" si="8"/>
        <v>0</v>
      </c>
      <c r="P78">
        <v>335</v>
      </c>
      <c r="Q78">
        <v>0</v>
      </c>
      <c r="R78">
        <v>0</v>
      </c>
      <c r="S78">
        <v>0</v>
      </c>
      <c r="T78">
        <v>0</v>
      </c>
      <c r="U78" s="114">
        <f t="shared" si="9"/>
        <v>335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30</v>
      </c>
      <c r="D79">
        <f>BAWANA!AP79</f>
        <v>310</v>
      </c>
      <c r="E79">
        <f>BAWANA!AQ79</f>
        <v>30</v>
      </c>
      <c r="F79">
        <f t="shared" si="11"/>
        <v>784</v>
      </c>
      <c r="G79">
        <f t="shared" si="12"/>
        <v>340</v>
      </c>
      <c r="H79" s="112"/>
      <c r="I79">
        <f>BRPL_EOD!AM79+BRPL_EOD!AN79</f>
        <v>340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340</v>
      </c>
      <c r="O79" s="112">
        <f t="shared" si="8"/>
        <v>0</v>
      </c>
      <c r="P79">
        <v>340</v>
      </c>
      <c r="Q79">
        <v>0</v>
      </c>
      <c r="R79">
        <v>0</v>
      </c>
      <c r="S79">
        <v>0</v>
      </c>
      <c r="T79">
        <v>0</v>
      </c>
      <c r="U79" s="114">
        <f t="shared" si="9"/>
        <v>340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30</v>
      </c>
      <c r="D80">
        <f>BAWANA!AP80</f>
        <v>310</v>
      </c>
      <c r="E80">
        <f>BAWANA!AQ80</f>
        <v>30</v>
      </c>
      <c r="F80">
        <f t="shared" si="11"/>
        <v>784</v>
      </c>
      <c r="G80">
        <f t="shared" si="12"/>
        <v>340</v>
      </c>
      <c r="H80" s="112"/>
      <c r="I80">
        <f>BRPL_EOD!AM80+BRPL_EOD!AN80</f>
        <v>340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340</v>
      </c>
      <c r="O80" s="112">
        <f t="shared" si="8"/>
        <v>0</v>
      </c>
      <c r="P80">
        <v>340</v>
      </c>
      <c r="Q80">
        <v>0</v>
      </c>
      <c r="R80">
        <v>0</v>
      </c>
      <c r="S80">
        <v>0</v>
      </c>
      <c r="T80">
        <v>0</v>
      </c>
      <c r="U80" s="114">
        <f t="shared" si="9"/>
        <v>340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30</v>
      </c>
      <c r="D81">
        <f>BAWANA!AP81</f>
        <v>310</v>
      </c>
      <c r="E81">
        <f>BAWANA!AQ81</f>
        <v>30</v>
      </c>
      <c r="F81">
        <f t="shared" si="11"/>
        <v>784</v>
      </c>
      <c r="G81">
        <f t="shared" si="12"/>
        <v>340</v>
      </c>
      <c r="H81" s="112"/>
      <c r="I81">
        <f>BRPL_EOD!AM81+BRPL_EOD!AN81</f>
        <v>340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340</v>
      </c>
      <c r="O81" s="112">
        <f t="shared" si="8"/>
        <v>0</v>
      </c>
      <c r="P81">
        <v>340</v>
      </c>
      <c r="Q81">
        <v>0</v>
      </c>
      <c r="R81">
        <v>0</v>
      </c>
      <c r="S81">
        <v>0</v>
      </c>
      <c r="T81">
        <v>0</v>
      </c>
      <c r="U81" s="114">
        <f t="shared" si="9"/>
        <v>340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30</v>
      </c>
      <c r="D82">
        <f>BAWANA!AP82</f>
        <v>310</v>
      </c>
      <c r="E82">
        <f>BAWANA!AQ82</f>
        <v>30</v>
      </c>
      <c r="F82">
        <f t="shared" si="11"/>
        <v>784</v>
      </c>
      <c r="G82">
        <f t="shared" si="12"/>
        <v>340</v>
      </c>
      <c r="H82" s="112"/>
      <c r="I82">
        <f>BRPL_EOD!AM82+BRPL_EOD!AN82</f>
        <v>340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340</v>
      </c>
      <c r="O82" s="112">
        <f t="shared" si="8"/>
        <v>0</v>
      </c>
      <c r="P82">
        <v>340</v>
      </c>
      <c r="Q82">
        <v>0</v>
      </c>
      <c r="R82">
        <v>0</v>
      </c>
      <c r="S82">
        <v>0</v>
      </c>
      <c r="T82">
        <v>0</v>
      </c>
      <c r="U82" s="114">
        <f t="shared" si="9"/>
        <v>340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30</v>
      </c>
      <c r="D83">
        <f>BAWANA!AP83</f>
        <v>310</v>
      </c>
      <c r="E83">
        <f>BAWANA!AQ83</f>
        <v>30</v>
      </c>
      <c r="F83">
        <f t="shared" si="11"/>
        <v>784</v>
      </c>
      <c r="G83">
        <f t="shared" si="12"/>
        <v>340</v>
      </c>
      <c r="H83" s="112"/>
      <c r="I83">
        <f>BRPL_EOD!AM83+BRPL_EOD!AN83</f>
        <v>340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340</v>
      </c>
      <c r="O83" s="112">
        <f t="shared" si="8"/>
        <v>0</v>
      </c>
      <c r="P83">
        <v>340</v>
      </c>
      <c r="Q83">
        <v>0</v>
      </c>
      <c r="R83">
        <v>0</v>
      </c>
      <c r="S83">
        <v>0</v>
      </c>
      <c r="T83">
        <v>0</v>
      </c>
      <c r="U83" s="114">
        <f t="shared" si="9"/>
        <v>340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30</v>
      </c>
      <c r="D84">
        <f>BAWANA!AP84</f>
        <v>310</v>
      </c>
      <c r="E84">
        <f>BAWANA!AQ84</f>
        <v>30</v>
      </c>
      <c r="F84">
        <f t="shared" si="11"/>
        <v>784</v>
      </c>
      <c r="G84">
        <f t="shared" si="12"/>
        <v>340</v>
      </c>
      <c r="H84" s="112"/>
      <c r="I84">
        <f>BRPL_EOD!AM84+BRPL_EOD!AN84</f>
        <v>340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340</v>
      </c>
      <c r="O84" s="112">
        <f t="shared" si="8"/>
        <v>0</v>
      </c>
      <c r="P84">
        <v>340</v>
      </c>
      <c r="Q84">
        <v>0</v>
      </c>
      <c r="R84">
        <v>0</v>
      </c>
      <c r="S84">
        <v>0</v>
      </c>
      <c r="T84">
        <v>0</v>
      </c>
      <c r="U84" s="114">
        <f t="shared" si="9"/>
        <v>340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30</v>
      </c>
      <c r="D85">
        <f>BAWANA!AP85</f>
        <v>310</v>
      </c>
      <c r="E85">
        <f>BAWANA!AQ85</f>
        <v>30</v>
      </c>
      <c r="F85">
        <f t="shared" si="11"/>
        <v>784</v>
      </c>
      <c r="G85">
        <f t="shared" si="12"/>
        <v>340</v>
      </c>
      <c r="H85" s="112"/>
      <c r="I85">
        <f>BRPL_EOD!AM85+BRPL_EOD!AN85</f>
        <v>340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340</v>
      </c>
      <c r="O85" s="112">
        <f t="shared" si="8"/>
        <v>0</v>
      </c>
      <c r="P85">
        <v>340</v>
      </c>
      <c r="Q85">
        <v>0</v>
      </c>
      <c r="R85">
        <v>0</v>
      </c>
      <c r="S85">
        <v>0</v>
      </c>
      <c r="T85">
        <v>0</v>
      </c>
      <c r="U85" s="114">
        <f t="shared" si="9"/>
        <v>340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30</v>
      </c>
      <c r="D86">
        <f>BAWANA!AP86</f>
        <v>310</v>
      </c>
      <c r="E86">
        <f>BAWANA!AQ86</f>
        <v>30</v>
      </c>
      <c r="F86">
        <f t="shared" si="11"/>
        <v>784</v>
      </c>
      <c r="G86">
        <f t="shared" si="12"/>
        <v>340</v>
      </c>
      <c r="H86" s="112"/>
      <c r="I86">
        <f>BRPL_EOD!AM86+BRPL_EOD!AN86</f>
        <v>340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340</v>
      </c>
      <c r="O86" s="112">
        <f t="shared" si="8"/>
        <v>0</v>
      </c>
      <c r="P86">
        <v>340</v>
      </c>
      <c r="Q86">
        <v>0</v>
      </c>
      <c r="R86">
        <v>0</v>
      </c>
      <c r="S86">
        <v>0</v>
      </c>
      <c r="T86">
        <v>0</v>
      </c>
      <c r="U86" s="114">
        <f t="shared" si="9"/>
        <v>340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30</v>
      </c>
      <c r="D87">
        <f>BAWANA!AP87</f>
        <v>315</v>
      </c>
      <c r="E87">
        <f>BAWANA!AQ87</f>
        <v>30</v>
      </c>
      <c r="F87">
        <f t="shared" si="11"/>
        <v>784</v>
      </c>
      <c r="G87">
        <f t="shared" si="12"/>
        <v>345</v>
      </c>
      <c r="H87" s="112"/>
      <c r="I87">
        <f>BRPL_EOD!AM87+BRPL_EOD!AN87</f>
        <v>345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345</v>
      </c>
      <c r="O87" s="112">
        <f t="shared" si="8"/>
        <v>0</v>
      </c>
      <c r="P87">
        <v>345</v>
      </c>
      <c r="Q87">
        <v>0</v>
      </c>
      <c r="R87">
        <v>0</v>
      </c>
      <c r="S87">
        <v>0</v>
      </c>
      <c r="T87">
        <v>0</v>
      </c>
      <c r="U87" s="114">
        <f t="shared" si="9"/>
        <v>345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30</v>
      </c>
      <c r="D88">
        <f>BAWANA!AP88</f>
        <v>315</v>
      </c>
      <c r="E88">
        <f>BAWANA!AQ88</f>
        <v>30</v>
      </c>
      <c r="F88">
        <f t="shared" si="11"/>
        <v>784</v>
      </c>
      <c r="G88">
        <f t="shared" si="12"/>
        <v>345</v>
      </c>
      <c r="H88" s="112"/>
      <c r="I88">
        <f>BRPL_EOD!AM88+BRPL_EOD!AN88</f>
        <v>345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345</v>
      </c>
      <c r="O88" s="112">
        <f t="shared" si="8"/>
        <v>0</v>
      </c>
      <c r="P88">
        <v>345</v>
      </c>
      <c r="Q88">
        <v>0</v>
      </c>
      <c r="R88">
        <v>0</v>
      </c>
      <c r="S88">
        <v>0</v>
      </c>
      <c r="T88">
        <v>0</v>
      </c>
      <c r="U88" s="114">
        <f t="shared" si="9"/>
        <v>345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30</v>
      </c>
      <c r="D89">
        <f>BAWANA!AP89</f>
        <v>315</v>
      </c>
      <c r="E89">
        <f>BAWANA!AQ89</f>
        <v>30</v>
      </c>
      <c r="F89">
        <f t="shared" si="11"/>
        <v>784</v>
      </c>
      <c r="G89">
        <f t="shared" si="12"/>
        <v>345</v>
      </c>
      <c r="H89" s="112"/>
      <c r="I89">
        <f>BRPL_EOD!AM89+BRPL_EOD!AN89</f>
        <v>345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345</v>
      </c>
      <c r="O89" s="112">
        <f t="shared" si="8"/>
        <v>0</v>
      </c>
      <c r="P89">
        <v>345</v>
      </c>
      <c r="Q89">
        <v>0</v>
      </c>
      <c r="R89">
        <v>0</v>
      </c>
      <c r="S89">
        <v>0</v>
      </c>
      <c r="T89">
        <v>0</v>
      </c>
      <c r="U89" s="114">
        <f t="shared" si="9"/>
        <v>345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30</v>
      </c>
      <c r="D90">
        <f>BAWANA!AP90</f>
        <v>315</v>
      </c>
      <c r="E90">
        <f>BAWANA!AQ90</f>
        <v>30</v>
      </c>
      <c r="F90">
        <f t="shared" si="11"/>
        <v>784</v>
      </c>
      <c r="G90">
        <f t="shared" si="12"/>
        <v>345</v>
      </c>
      <c r="H90" s="112"/>
      <c r="I90">
        <f>BRPL_EOD!AM90+BRPL_EOD!AN90</f>
        <v>345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345</v>
      </c>
      <c r="O90" s="112">
        <f t="shared" si="8"/>
        <v>0</v>
      </c>
      <c r="P90">
        <v>345</v>
      </c>
      <c r="Q90">
        <v>0</v>
      </c>
      <c r="R90">
        <v>0</v>
      </c>
      <c r="S90">
        <v>0</v>
      </c>
      <c r="T90">
        <v>0</v>
      </c>
      <c r="U90" s="114">
        <f t="shared" si="9"/>
        <v>345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30</v>
      </c>
      <c r="D91">
        <f>BAWANA!AP91</f>
        <v>320</v>
      </c>
      <c r="E91">
        <f>BAWANA!AQ91</f>
        <v>30</v>
      </c>
      <c r="F91">
        <f t="shared" si="11"/>
        <v>784</v>
      </c>
      <c r="G91">
        <f t="shared" si="12"/>
        <v>350</v>
      </c>
      <c r="H91" s="112"/>
      <c r="I91">
        <f>BRPL_EOD!AM91+BRPL_EOD!AN91</f>
        <v>350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350</v>
      </c>
      <c r="O91" s="112">
        <f t="shared" si="8"/>
        <v>0</v>
      </c>
      <c r="P91">
        <v>350</v>
      </c>
      <c r="Q91">
        <v>0</v>
      </c>
      <c r="R91">
        <v>0</v>
      </c>
      <c r="S91">
        <v>0</v>
      </c>
      <c r="T91">
        <v>0</v>
      </c>
      <c r="U91" s="114">
        <f t="shared" si="9"/>
        <v>350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370</v>
      </c>
      <c r="E92">
        <f>BAWANA!AQ92</f>
        <v>0</v>
      </c>
      <c r="F92">
        <f t="shared" si="11"/>
        <v>784</v>
      </c>
      <c r="G92">
        <f t="shared" si="12"/>
        <v>370</v>
      </c>
      <c r="H92" s="112"/>
      <c r="I92">
        <f>BRPL_EOD!AM92+BRPL_EOD!AN92</f>
        <v>370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370</v>
      </c>
      <c r="O92" s="112">
        <f t="shared" si="8"/>
        <v>0</v>
      </c>
      <c r="P92">
        <v>370</v>
      </c>
      <c r="Q92">
        <v>0</v>
      </c>
      <c r="R92">
        <v>0</v>
      </c>
      <c r="S92">
        <v>0</v>
      </c>
      <c r="T92">
        <v>0</v>
      </c>
      <c r="U92" s="114">
        <f t="shared" si="9"/>
        <v>370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370</v>
      </c>
      <c r="E93">
        <f>BAWANA!AQ93</f>
        <v>0</v>
      </c>
      <c r="F93">
        <f t="shared" si="11"/>
        <v>784</v>
      </c>
      <c r="G93">
        <f t="shared" si="12"/>
        <v>370</v>
      </c>
      <c r="H93" s="112"/>
      <c r="I93">
        <f>BRPL_EOD!AM93+BRPL_EOD!AN93</f>
        <v>370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370</v>
      </c>
      <c r="O93" s="112">
        <f t="shared" si="8"/>
        <v>0</v>
      </c>
      <c r="P93">
        <v>370</v>
      </c>
      <c r="Q93">
        <v>0</v>
      </c>
      <c r="R93">
        <v>0</v>
      </c>
      <c r="S93">
        <v>0</v>
      </c>
      <c r="T93">
        <v>0</v>
      </c>
      <c r="U93" s="114">
        <f t="shared" si="9"/>
        <v>370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370</v>
      </c>
      <c r="E94">
        <f>BAWANA!AQ94</f>
        <v>0</v>
      </c>
      <c r="F94">
        <f t="shared" si="11"/>
        <v>784</v>
      </c>
      <c r="G94">
        <f t="shared" si="12"/>
        <v>370</v>
      </c>
      <c r="H94" s="112"/>
      <c r="I94">
        <f>BRPL_EOD!AM94+BRPL_EOD!AN94</f>
        <v>370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370</v>
      </c>
      <c r="O94" s="112">
        <f t="shared" si="8"/>
        <v>0</v>
      </c>
      <c r="P94">
        <v>370</v>
      </c>
      <c r="Q94">
        <v>0</v>
      </c>
      <c r="R94">
        <v>0</v>
      </c>
      <c r="S94">
        <v>0</v>
      </c>
      <c r="T94">
        <v>0</v>
      </c>
      <c r="U94" s="114">
        <f t="shared" si="9"/>
        <v>370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421.32</v>
      </c>
      <c r="E95">
        <f>BAWANA!AQ95</f>
        <v>0</v>
      </c>
      <c r="F95">
        <f t="shared" si="11"/>
        <v>784</v>
      </c>
      <c r="G95">
        <f t="shared" si="12"/>
        <v>421.32</v>
      </c>
      <c r="H95" s="112"/>
      <c r="I95">
        <f>BRPL_EOD!AM95+BRPL_EOD!AN95</f>
        <v>421.32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421.32</v>
      </c>
      <c r="O95" s="112">
        <f t="shared" si="8"/>
        <v>0</v>
      </c>
      <c r="P95">
        <v>421.32</v>
      </c>
      <c r="Q95">
        <v>0</v>
      </c>
      <c r="R95">
        <v>0</v>
      </c>
      <c r="S95">
        <v>0</v>
      </c>
      <c r="T95">
        <v>0</v>
      </c>
      <c r="U95" s="114">
        <f t="shared" si="9"/>
        <v>421.32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421.32</v>
      </c>
      <c r="E96">
        <f>BAWANA!AQ96</f>
        <v>0</v>
      </c>
      <c r="F96">
        <f t="shared" si="11"/>
        <v>784</v>
      </c>
      <c r="G96">
        <f t="shared" si="12"/>
        <v>421.32</v>
      </c>
      <c r="H96" s="112"/>
      <c r="I96">
        <f>BRPL_EOD!AM96+BRPL_EOD!AN96</f>
        <v>421.32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421.32</v>
      </c>
      <c r="O96" s="112">
        <f t="shared" si="8"/>
        <v>0</v>
      </c>
      <c r="P96">
        <v>421.32</v>
      </c>
      <c r="Q96">
        <v>0</v>
      </c>
      <c r="R96">
        <v>0</v>
      </c>
      <c r="S96">
        <v>0</v>
      </c>
      <c r="T96">
        <v>0</v>
      </c>
      <c r="U96" s="114">
        <f t="shared" si="9"/>
        <v>421.32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421.32</v>
      </c>
      <c r="E97">
        <f>BAWANA!AQ97</f>
        <v>0</v>
      </c>
      <c r="F97">
        <f t="shared" si="11"/>
        <v>784</v>
      </c>
      <c r="G97">
        <f t="shared" si="12"/>
        <v>421.32</v>
      </c>
      <c r="H97" s="112"/>
      <c r="I97">
        <f>BRPL_EOD!AM97+BRPL_EOD!AN97</f>
        <v>421.32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421.32</v>
      </c>
      <c r="O97" s="112">
        <f t="shared" si="8"/>
        <v>0</v>
      </c>
      <c r="P97">
        <v>421.32</v>
      </c>
      <c r="Q97">
        <v>0</v>
      </c>
      <c r="R97">
        <v>0</v>
      </c>
      <c r="S97">
        <v>0</v>
      </c>
      <c r="T97">
        <v>0</v>
      </c>
      <c r="U97" s="114">
        <f t="shared" si="9"/>
        <v>421.32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481.32</v>
      </c>
      <c r="E98">
        <f>BAWANA!AQ98</f>
        <v>0</v>
      </c>
      <c r="F98">
        <f t="shared" si="11"/>
        <v>784</v>
      </c>
      <c r="G98">
        <f t="shared" si="12"/>
        <v>481.32</v>
      </c>
      <c r="H98" s="112"/>
      <c r="I98">
        <f>BRPL_EOD!AM98+BRPL_EOD!AN98</f>
        <v>481.32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481.32</v>
      </c>
      <c r="O98" s="112">
        <f t="shared" si="8"/>
        <v>0</v>
      </c>
      <c r="P98">
        <v>481.32</v>
      </c>
      <c r="Q98">
        <v>0</v>
      </c>
      <c r="R98">
        <v>0</v>
      </c>
      <c r="S98">
        <v>0</v>
      </c>
      <c r="T98">
        <v>0</v>
      </c>
      <c r="U98" s="114">
        <f t="shared" si="9"/>
        <v>481.32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23.262499999999999</v>
      </c>
      <c r="C99" s="114">
        <f t="shared" ref="C99:U99" si="14">SUM(C3:C98)/4000</f>
        <v>0.26250000000000001</v>
      </c>
      <c r="D99" s="114">
        <f t="shared" si="14"/>
        <v>6.3658199999999994</v>
      </c>
      <c r="E99" s="114">
        <f t="shared" si="14"/>
        <v>0.25798000000000004</v>
      </c>
      <c r="F99" s="114">
        <f t="shared" si="14"/>
        <v>18.82</v>
      </c>
      <c r="G99" s="114">
        <f t="shared" si="14"/>
        <v>6.6237999999999992</v>
      </c>
      <c r="H99" s="114"/>
      <c r="I99" s="114">
        <f t="shared" si="14"/>
        <v>6.4949899999999996</v>
      </c>
      <c r="J99" s="114">
        <f t="shared" si="14"/>
        <v>0.10509</v>
      </c>
      <c r="K99" s="114">
        <f t="shared" si="14"/>
        <v>5.2000000000000006E-4</v>
      </c>
      <c r="L99" s="114">
        <f t="shared" si="14"/>
        <v>2.0600000000000002E-3</v>
      </c>
      <c r="M99" s="114">
        <f t="shared" si="14"/>
        <v>6.1500000000000001E-3</v>
      </c>
      <c r="N99" s="114">
        <f t="shared" si="14"/>
        <v>6.6088099999999992</v>
      </c>
      <c r="O99" s="114">
        <f t="shared" si="14"/>
        <v>1.4990000000000009E-2</v>
      </c>
      <c r="P99" s="114">
        <f t="shared" si="14"/>
        <v>6.5099828302807214</v>
      </c>
      <c r="Q99" s="114">
        <f t="shared" si="14"/>
        <v>0.10508755687613643</v>
      </c>
      <c r="R99" s="114">
        <f t="shared" si="14"/>
        <v>5.1997693911038192E-4</v>
      </c>
      <c r="S99" s="114">
        <f t="shared" si="14"/>
        <v>2.0599086433988204E-3</v>
      </c>
      <c r="T99" s="114">
        <f t="shared" si="14"/>
        <v>6.1497272606324017E-3</v>
      </c>
      <c r="U99" s="114">
        <f t="shared" si="14"/>
        <v>6.6237999999999992</v>
      </c>
      <c r="V99" s="114">
        <f t="shared" si="10"/>
        <v>0</v>
      </c>
      <c r="Y99" s="114">
        <f t="shared" ref="Y99:AD99" si="15">SUM(Y3:Y98)/4000</f>
        <v>2.2599999999999999E-3</v>
      </c>
      <c r="Z99" s="114">
        <f t="shared" si="15"/>
        <v>2.2599999999999999E-3</v>
      </c>
      <c r="AA99" s="114">
        <f t="shared" si="15"/>
        <v>2.2599999999999999E-3</v>
      </c>
      <c r="AB99" s="114">
        <f t="shared" si="15"/>
        <v>2.2599999999999999E-3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65.16</v>
      </c>
      <c r="H3">
        <v>0</v>
      </c>
      <c r="I3">
        <v>0</v>
      </c>
      <c r="J3">
        <v>78.912000000000006</v>
      </c>
      <c r="K3">
        <v>683.13656200000003</v>
      </c>
      <c r="L3">
        <v>582.12</v>
      </c>
      <c r="M3">
        <v>92</v>
      </c>
      <c r="N3">
        <v>0</v>
      </c>
      <c r="O3">
        <v>123.66562500000001</v>
      </c>
      <c r="P3">
        <v>103.125</v>
      </c>
      <c r="Q3">
        <v>19.984999999999999</v>
      </c>
      <c r="R3">
        <v>31.779599999999999</v>
      </c>
      <c r="S3">
        <v>18.658691000000001</v>
      </c>
      <c r="T3">
        <v>0</v>
      </c>
      <c r="U3">
        <v>348.97500000000002</v>
      </c>
      <c r="V3">
        <v>8.5485000000000007</v>
      </c>
      <c r="W3">
        <v>41.883000000000003</v>
      </c>
      <c r="X3">
        <v>89.165000000000006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40.477200000000003</v>
      </c>
      <c r="AH3">
        <v>42.615000000000002</v>
      </c>
      <c r="AI3">
        <v>0</v>
      </c>
      <c r="AJ3">
        <v>0</v>
      </c>
      <c r="AK3">
        <v>25.7607</v>
      </c>
      <c r="AL3">
        <v>36.021999999999998</v>
      </c>
      <c r="AM3">
        <v>0</v>
      </c>
      <c r="AN3">
        <v>0.78432999999999997</v>
      </c>
      <c r="AO3">
        <v>22.05</v>
      </c>
      <c r="AP3">
        <v>11.7852</v>
      </c>
      <c r="AQ3">
        <v>0</v>
      </c>
      <c r="AR3">
        <v>8.8320000000000007</v>
      </c>
      <c r="AS3">
        <v>9.4163999999999994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44.05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2649.9340639999991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65.16</v>
      </c>
      <c r="H4">
        <v>0</v>
      </c>
      <c r="I4">
        <v>0</v>
      </c>
      <c r="J4">
        <v>78.912000000000006</v>
      </c>
      <c r="K4">
        <v>683.13656200000003</v>
      </c>
      <c r="L4">
        <v>582.12</v>
      </c>
      <c r="M4">
        <v>92</v>
      </c>
      <c r="N4">
        <v>0</v>
      </c>
      <c r="O4">
        <v>123.66562500000001</v>
      </c>
      <c r="P4">
        <v>103.125</v>
      </c>
      <c r="Q4">
        <v>19.984999999999999</v>
      </c>
      <c r="R4">
        <v>38.381700000000002</v>
      </c>
      <c r="S4">
        <v>22.801691000000002</v>
      </c>
      <c r="T4">
        <v>0</v>
      </c>
      <c r="U4">
        <v>348.97500000000002</v>
      </c>
      <c r="V4">
        <v>8.5485000000000007</v>
      </c>
      <c r="W4">
        <v>41.883000000000003</v>
      </c>
      <c r="X4">
        <v>89.165000000000006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40.477200000000003</v>
      </c>
      <c r="AH4">
        <v>42.615000000000002</v>
      </c>
      <c r="AI4">
        <v>0</v>
      </c>
      <c r="AJ4">
        <v>0</v>
      </c>
      <c r="AK4">
        <v>25.7607</v>
      </c>
      <c r="AL4">
        <v>36.021999999999998</v>
      </c>
      <c r="AM4">
        <v>0</v>
      </c>
      <c r="AN4">
        <v>0.78432999999999997</v>
      </c>
      <c r="AO4">
        <v>22.05</v>
      </c>
      <c r="AP4">
        <v>11.7852</v>
      </c>
      <c r="AQ4">
        <v>0</v>
      </c>
      <c r="AR4">
        <v>8.8320000000000007</v>
      </c>
      <c r="AS4">
        <v>9.4163999999999994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44.05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2660.6791639999988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65.16</v>
      </c>
      <c r="H5">
        <v>0</v>
      </c>
      <c r="I5">
        <v>0</v>
      </c>
      <c r="J5">
        <v>78.912000000000006</v>
      </c>
      <c r="K5">
        <v>683.13656200000003</v>
      </c>
      <c r="L5">
        <v>582.12</v>
      </c>
      <c r="M5">
        <v>92</v>
      </c>
      <c r="N5">
        <v>0</v>
      </c>
      <c r="O5">
        <v>123.66562500000001</v>
      </c>
      <c r="P5">
        <v>103.125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8.5485000000000007</v>
      </c>
      <c r="W5">
        <v>41.883000000000003</v>
      </c>
      <c r="X5">
        <v>89.165000000000006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40.477200000000003</v>
      </c>
      <c r="AH5">
        <v>42.615000000000002</v>
      </c>
      <c r="AI5">
        <v>0</v>
      </c>
      <c r="AJ5">
        <v>0</v>
      </c>
      <c r="AK5">
        <v>25.7607</v>
      </c>
      <c r="AL5">
        <v>36.021999999999998</v>
      </c>
      <c r="AM5">
        <v>0</v>
      </c>
      <c r="AN5">
        <v>0.78432999999999997</v>
      </c>
      <c r="AO5">
        <v>22.05</v>
      </c>
      <c r="AP5">
        <v>11.7852</v>
      </c>
      <c r="AQ5">
        <v>0</v>
      </c>
      <c r="AR5">
        <v>49.128</v>
      </c>
      <c r="AS5">
        <v>9.4163999999999994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44.05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2708.5748789999993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65.16</v>
      </c>
      <c r="H6">
        <v>0</v>
      </c>
      <c r="I6">
        <v>0</v>
      </c>
      <c r="J6">
        <v>78.912000000000006</v>
      </c>
      <c r="K6">
        <v>683.13656200000003</v>
      </c>
      <c r="L6">
        <v>582.12</v>
      </c>
      <c r="M6">
        <v>92</v>
      </c>
      <c r="N6">
        <v>0</v>
      </c>
      <c r="O6">
        <v>123.66562500000001</v>
      </c>
      <c r="P6">
        <v>103.125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8.5485000000000007</v>
      </c>
      <c r="W6">
        <v>41.883000000000003</v>
      </c>
      <c r="X6">
        <v>89.165000000000006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40.477200000000003</v>
      </c>
      <c r="AH6">
        <v>42.615000000000002</v>
      </c>
      <c r="AI6">
        <v>0</v>
      </c>
      <c r="AJ6">
        <v>0</v>
      </c>
      <c r="AK6">
        <v>25.7607</v>
      </c>
      <c r="AL6">
        <v>36.021999999999998</v>
      </c>
      <c r="AM6">
        <v>0</v>
      </c>
      <c r="AN6">
        <v>0.78432999999999997</v>
      </c>
      <c r="AO6">
        <v>22.05</v>
      </c>
      <c r="AP6">
        <v>11.7852</v>
      </c>
      <c r="AQ6">
        <v>0</v>
      </c>
      <c r="AR6">
        <v>49.128</v>
      </c>
      <c r="AS6">
        <v>9.4163999999999994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44.05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2708.5748789999993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65.16</v>
      </c>
      <c r="H7">
        <v>0</v>
      </c>
      <c r="I7">
        <v>0</v>
      </c>
      <c r="J7">
        <v>78.912000000000006</v>
      </c>
      <c r="K7">
        <v>683.13656200000003</v>
      </c>
      <c r="L7">
        <v>582.12</v>
      </c>
      <c r="M7">
        <v>92</v>
      </c>
      <c r="N7">
        <v>0</v>
      </c>
      <c r="O7">
        <v>123.66562500000001</v>
      </c>
      <c r="P7">
        <v>103.125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8.5485000000000007</v>
      </c>
      <c r="W7">
        <v>41.883000000000003</v>
      </c>
      <c r="X7">
        <v>89.165000000000006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40.477200000000003</v>
      </c>
      <c r="AH7">
        <v>42.615000000000002</v>
      </c>
      <c r="AI7">
        <v>0</v>
      </c>
      <c r="AJ7">
        <v>0</v>
      </c>
      <c r="AK7">
        <v>25.7607</v>
      </c>
      <c r="AL7">
        <v>52.29</v>
      </c>
      <c r="AM7">
        <v>0</v>
      </c>
      <c r="AN7">
        <v>0.78432999999999997</v>
      </c>
      <c r="AO7">
        <v>22.05</v>
      </c>
      <c r="AP7">
        <v>13.10463</v>
      </c>
      <c r="AQ7">
        <v>0</v>
      </c>
      <c r="AR7">
        <v>15.456</v>
      </c>
      <c r="AS7">
        <v>16.680479999999999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34.08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2680.9103889999992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65.16</v>
      </c>
      <c r="H8">
        <v>0</v>
      </c>
      <c r="I8">
        <v>0</v>
      </c>
      <c r="J8">
        <v>78.912000000000006</v>
      </c>
      <c r="K8">
        <v>683.13656200000003</v>
      </c>
      <c r="L8">
        <v>582.12</v>
      </c>
      <c r="M8">
        <v>92</v>
      </c>
      <c r="N8">
        <v>0</v>
      </c>
      <c r="O8">
        <v>123.66562500000001</v>
      </c>
      <c r="P8">
        <v>103.125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8.5485000000000007</v>
      </c>
      <c r="W8">
        <v>41.883000000000003</v>
      </c>
      <c r="X8">
        <v>89.165000000000006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40.477200000000003</v>
      </c>
      <c r="AH8">
        <v>42.615000000000002</v>
      </c>
      <c r="AI8">
        <v>0</v>
      </c>
      <c r="AJ8">
        <v>0</v>
      </c>
      <c r="AK8">
        <v>25.7607</v>
      </c>
      <c r="AL8">
        <v>79.376220000000004</v>
      </c>
      <c r="AM8">
        <v>0</v>
      </c>
      <c r="AN8">
        <v>0.78432999999999997</v>
      </c>
      <c r="AO8">
        <v>22.05</v>
      </c>
      <c r="AP8">
        <v>13.10463</v>
      </c>
      <c r="AQ8">
        <v>0</v>
      </c>
      <c r="AR8">
        <v>11.04</v>
      </c>
      <c r="AS8">
        <v>16.680479999999999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34.08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2703.5806089999992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65.16</v>
      </c>
      <c r="H9">
        <v>0</v>
      </c>
      <c r="I9">
        <v>0</v>
      </c>
      <c r="J9">
        <v>78.912000000000006</v>
      </c>
      <c r="K9">
        <v>683.13656200000003</v>
      </c>
      <c r="L9">
        <v>582.12</v>
      </c>
      <c r="M9">
        <v>92</v>
      </c>
      <c r="N9">
        <v>0</v>
      </c>
      <c r="O9">
        <v>123.66562500000001</v>
      </c>
      <c r="P9">
        <v>103.125</v>
      </c>
      <c r="Q9">
        <v>19.984999999999999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8.5485000000000007</v>
      </c>
      <c r="W9">
        <v>41.883000000000003</v>
      </c>
      <c r="X9">
        <v>89.165000000000006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40.477200000000003</v>
      </c>
      <c r="AH9">
        <v>42.615000000000002</v>
      </c>
      <c r="AI9">
        <v>0</v>
      </c>
      <c r="AJ9">
        <v>0</v>
      </c>
      <c r="AK9">
        <v>25.7607</v>
      </c>
      <c r="AL9">
        <v>79.376220000000004</v>
      </c>
      <c r="AM9">
        <v>0</v>
      </c>
      <c r="AN9">
        <v>0.78432999999999997</v>
      </c>
      <c r="AO9">
        <v>22.05</v>
      </c>
      <c r="AP9">
        <v>13.10463</v>
      </c>
      <c r="AQ9">
        <v>0</v>
      </c>
      <c r="AR9">
        <v>11.04</v>
      </c>
      <c r="AS9">
        <v>16.680479999999999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2703.5006089999993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78.912000000000006</v>
      </c>
      <c r="K10">
        <v>683.13656200000003</v>
      </c>
      <c r="L10">
        <v>582.12</v>
      </c>
      <c r="M10">
        <v>92</v>
      </c>
      <c r="N10">
        <v>0</v>
      </c>
      <c r="O10">
        <v>123.66562500000001</v>
      </c>
      <c r="P10">
        <v>103.125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8.5485000000000007</v>
      </c>
      <c r="W10">
        <v>41.883000000000003</v>
      </c>
      <c r="X10">
        <v>89.165000000000006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40.477200000000003</v>
      </c>
      <c r="AH10">
        <v>42.615000000000002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22.05</v>
      </c>
      <c r="AP10">
        <v>13.10463</v>
      </c>
      <c r="AQ10">
        <v>0</v>
      </c>
      <c r="AR10">
        <v>11.04</v>
      </c>
      <c r="AS10">
        <v>16.680479999999999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2703.5006089999993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78.912000000000006</v>
      </c>
      <c r="K11">
        <v>683.13656200000003</v>
      </c>
      <c r="L11">
        <v>582.12</v>
      </c>
      <c r="M11">
        <v>92</v>
      </c>
      <c r="N11">
        <v>0</v>
      </c>
      <c r="O11">
        <v>123.66562500000001</v>
      </c>
      <c r="P11">
        <v>103.125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8.5485000000000007</v>
      </c>
      <c r="W11">
        <v>41.883000000000003</v>
      </c>
      <c r="X11">
        <v>89.165000000000006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40.477200000000003</v>
      </c>
      <c r="AH11">
        <v>42.615000000000002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22.05</v>
      </c>
      <c r="AP11">
        <v>11.7852</v>
      </c>
      <c r="AQ11">
        <v>0</v>
      </c>
      <c r="AR11">
        <v>11.04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29.03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2689.9470989999995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78.912000000000006</v>
      </c>
      <c r="K12">
        <v>683.13656200000003</v>
      </c>
      <c r="L12">
        <v>582.12</v>
      </c>
      <c r="M12">
        <v>92</v>
      </c>
      <c r="N12">
        <v>0</v>
      </c>
      <c r="O12">
        <v>123.66562500000001</v>
      </c>
      <c r="P12">
        <v>103.125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8.5485000000000007</v>
      </c>
      <c r="W12">
        <v>41.883000000000003</v>
      </c>
      <c r="X12">
        <v>89.165000000000006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40.477200000000003</v>
      </c>
      <c r="AH12">
        <v>42.615000000000002</v>
      </c>
      <c r="AI12">
        <v>0</v>
      </c>
      <c r="AJ12">
        <v>0</v>
      </c>
      <c r="AK12">
        <v>25.7607</v>
      </c>
      <c r="AL12">
        <v>36.021999999999998</v>
      </c>
      <c r="AM12">
        <v>0</v>
      </c>
      <c r="AN12">
        <v>0.78432999999999997</v>
      </c>
      <c r="AO12">
        <v>22.05</v>
      </c>
      <c r="AP12">
        <v>11.7852</v>
      </c>
      <c r="AQ12">
        <v>0</v>
      </c>
      <c r="AR12">
        <v>11.04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29.03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2646.5928789999994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65.16</v>
      </c>
      <c r="H13">
        <v>0</v>
      </c>
      <c r="I13">
        <v>0</v>
      </c>
      <c r="J13">
        <v>78.912000000000006</v>
      </c>
      <c r="K13">
        <v>683.13656200000003</v>
      </c>
      <c r="L13">
        <v>582.12</v>
      </c>
      <c r="M13">
        <v>92</v>
      </c>
      <c r="N13">
        <v>0</v>
      </c>
      <c r="O13">
        <v>123.66562500000001</v>
      </c>
      <c r="P13">
        <v>103.125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8.5485000000000007</v>
      </c>
      <c r="W13">
        <v>41.883000000000003</v>
      </c>
      <c r="X13">
        <v>89.165000000000006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40.477200000000003</v>
      </c>
      <c r="AH13">
        <v>42.615000000000002</v>
      </c>
      <c r="AI13">
        <v>0</v>
      </c>
      <c r="AJ13">
        <v>0</v>
      </c>
      <c r="AK13">
        <v>25.7607</v>
      </c>
      <c r="AL13">
        <v>36.021999999999998</v>
      </c>
      <c r="AM13">
        <v>0</v>
      </c>
      <c r="AN13">
        <v>0.78432999999999997</v>
      </c>
      <c r="AO13">
        <v>22.05</v>
      </c>
      <c r="AP13">
        <v>11.7852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29.05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2650.925678999999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65.16</v>
      </c>
      <c r="H14">
        <v>0</v>
      </c>
      <c r="I14">
        <v>0</v>
      </c>
      <c r="J14">
        <v>78.912000000000006</v>
      </c>
      <c r="K14">
        <v>683.13656200000003</v>
      </c>
      <c r="L14">
        <v>582.12</v>
      </c>
      <c r="M14">
        <v>92</v>
      </c>
      <c r="N14">
        <v>0</v>
      </c>
      <c r="O14">
        <v>123.66562500000001</v>
      </c>
      <c r="P14">
        <v>103.125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8.5485000000000007</v>
      </c>
      <c r="W14">
        <v>41.883000000000003</v>
      </c>
      <c r="X14">
        <v>89.165000000000006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40.477200000000003</v>
      </c>
      <c r="AH14">
        <v>42.615000000000002</v>
      </c>
      <c r="AI14">
        <v>0</v>
      </c>
      <c r="AJ14">
        <v>0</v>
      </c>
      <c r="AK14">
        <v>25.7607</v>
      </c>
      <c r="AL14">
        <v>36.021999999999998</v>
      </c>
      <c r="AM14">
        <v>0</v>
      </c>
      <c r="AN14">
        <v>0.78432999999999997</v>
      </c>
      <c r="AO14">
        <v>22.05</v>
      </c>
      <c r="AP14">
        <v>11.7852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29.05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2650.925678999999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65.16</v>
      </c>
      <c r="H15">
        <v>0</v>
      </c>
      <c r="I15">
        <v>0</v>
      </c>
      <c r="J15">
        <v>78.912000000000006</v>
      </c>
      <c r="K15">
        <v>683.13656200000003</v>
      </c>
      <c r="L15">
        <v>582.12</v>
      </c>
      <c r="M15">
        <v>92</v>
      </c>
      <c r="N15">
        <v>0</v>
      </c>
      <c r="O15">
        <v>123.66562500000001</v>
      </c>
      <c r="P15">
        <v>103.125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8.5485000000000007</v>
      </c>
      <c r="W15">
        <v>41.883000000000003</v>
      </c>
      <c r="X15">
        <v>89.165000000000006</v>
      </c>
      <c r="Y15">
        <v>0</v>
      </c>
      <c r="Z15">
        <v>6.5208000000000004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40.477200000000003</v>
      </c>
      <c r="AH15">
        <v>42.615000000000002</v>
      </c>
      <c r="AI15">
        <v>0</v>
      </c>
      <c r="AJ15">
        <v>0</v>
      </c>
      <c r="AK15">
        <v>25.7607</v>
      </c>
      <c r="AL15">
        <v>36.021999999999998</v>
      </c>
      <c r="AM15">
        <v>0</v>
      </c>
      <c r="AN15">
        <v>0.78432999999999997</v>
      </c>
      <c r="AO15">
        <v>22.05</v>
      </c>
      <c r="AP15">
        <v>11.7852</v>
      </c>
      <c r="AQ15">
        <v>0</v>
      </c>
      <c r="AR15">
        <v>8.8320000000000007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29.08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2671.8266789999984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65.16</v>
      </c>
      <c r="H16">
        <v>0</v>
      </c>
      <c r="I16">
        <v>0</v>
      </c>
      <c r="J16">
        <v>78.912000000000006</v>
      </c>
      <c r="K16">
        <v>683.13656200000003</v>
      </c>
      <c r="L16">
        <v>582.12</v>
      </c>
      <c r="M16">
        <v>92</v>
      </c>
      <c r="N16">
        <v>0</v>
      </c>
      <c r="O16">
        <v>123.66562500000001</v>
      </c>
      <c r="P16">
        <v>103.125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8.5485000000000007</v>
      </c>
      <c r="W16">
        <v>41.883000000000003</v>
      </c>
      <c r="X16">
        <v>89.165000000000006</v>
      </c>
      <c r="Y16">
        <v>0</v>
      </c>
      <c r="Z16">
        <v>6.5208000000000004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40.477200000000003</v>
      </c>
      <c r="AH16">
        <v>42.615000000000002</v>
      </c>
      <c r="AI16">
        <v>0</v>
      </c>
      <c r="AJ16">
        <v>0</v>
      </c>
      <c r="AK16">
        <v>25.7607</v>
      </c>
      <c r="AL16">
        <v>36.021999999999998</v>
      </c>
      <c r="AM16">
        <v>0</v>
      </c>
      <c r="AN16">
        <v>0.78432999999999997</v>
      </c>
      <c r="AO16">
        <v>22.05</v>
      </c>
      <c r="AP16">
        <v>11.7852</v>
      </c>
      <c r="AQ16">
        <v>0</v>
      </c>
      <c r="AR16">
        <v>8.8320000000000007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29.08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2671.8266789999984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65.16</v>
      </c>
      <c r="H17">
        <v>0</v>
      </c>
      <c r="I17">
        <v>0</v>
      </c>
      <c r="J17">
        <v>78.912000000000006</v>
      </c>
      <c r="K17">
        <v>683.13656200000003</v>
      </c>
      <c r="L17">
        <v>582.12</v>
      </c>
      <c r="M17">
        <v>92</v>
      </c>
      <c r="N17">
        <v>0</v>
      </c>
      <c r="O17">
        <v>123.66562500000001</v>
      </c>
      <c r="P17">
        <v>103.125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8.5485000000000007</v>
      </c>
      <c r="W17">
        <v>41.883000000000003</v>
      </c>
      <c r="X17">
        <v>89.165000000000006</v>
      </c>
      <c r="Y17">
        <v>0</v>
      </c>
      <c r="Z17">
        <v>6.5208000000000004</v>
      </c>
      <c r="AA17">
        <v>0</v>
      </c>
      <c r="AB17">
        <v>11.997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40.477200000000003</v>
      </c>
      <c r="AH17">
        <v>42.615000000000002</v>
      </c>
      <c r="AI17">
        <v>0</v>
      </c>
      <c r="AJ17">
        <v>0</v>
      </c>
      <c r="AK17">
        <v>25.7607</v>
      </c>
      <c r="AL17">
        <v>52.29</v>
      </c>
      <c r="AM17">
        <v>0</v>
      </c>
      <c r="AN17">
        <v>0.78432999999999997</v>
      </c>
      <c r="AO17">
        <v>22.05</v>
      </c>
      <c r="AP17">
        <v>11.7852</v>
      </c>
      <c r="AQ17">
        <v>0</v>
      </c>
      <c r="AR17">
        <v>8.8320000000000007</v>
      </c>
      <c r="AS17">
        <v>9.4163999999999994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2688.0146789999985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65.16</v>
      </c>
      <c r="H18">
        <v>0</v>
      </c>
      <c r="I18">
        <v>0</v>
      </c>
      <c r="J18">
        <v>78.912000000000006</v>
      </c>
      <c r="K18">
        <v>683.13656200000003</v>
      </c>
      <c r="L18">
        <v>582.12</v>
      </c>
      <c r="M18">
        <v>92</v>
      </c>
      <c r="N18">
        <v>0</v>
      </c>
      <c r="O18">
        <v>123.66562500000001</v>
      </c>
      <c r="P18">
        <v>103.125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8.5485000000000007</v>
      </c>
      <c r="W18">
        <v>41.883000000000003</v>
      </c>
      <c r="X18">
        <v>89.165000000000006</v>
      </c>
      <c r="Y18">
        <v>0</v>
      </c>
      <c r="Z18">
        <v>6.5208000000000004</v>
      </c>
      <c r="AA18">
        <v>0</v>
      </c>
      <c r="AB18">
        <v>11.997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40.477200000000003</v>
      </c>
      <c r="AH18">
        <v>42.615000000000002</v>
      </c>
      <c r="AI18">
        <v>0</v>
      </c>
      <c r="AJ18">
        <v>0</v>
      </c>
      <c r="AK18">
        <v>25.7607</v>
      </c>
      <c r="AL18">
        <v>52.29</v>
      </c>
      <c r="AM18">
        <v>0</v>
      </c>
      <c r="AN18">
        <v>0.78432999999999997</v>
      </c>
      <c r="AO18">
        <v>22.05</v>
      </c>
      <c r="AP18">
        <v>11.7852</v>
      </c>
      <c r="AQ18">
        <v>0</v>
      </c>
      <c r="AR18">
        <v>8.8320000000000007</v>
      </c>
      <c r="AS18">
        <v>9.4163999999999994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2688.0146789999985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65.16</v>
      </c>
      <c r="H19">
        <v>0</v>
      </c>
      <c r="I19">
        <v>0</v>
      </c>
      <c r="J19">
        <v>78.912000000000006</v>
      </c>
      <c r="K19">
        <v>683.13656200000003</v>
      </c>
      <c r="L19">
        <v>582.12</v>
      </c>
      <c r="M19">
        <v>92</v>
      </c>
      <c r="N19">
        <v>0</v>
      </c>
      <c r="O19">
        <v>123.66562500000001</v>
      </c>
      <c r="P19">
        <v>103.125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8.5485000000000007</v>
      </c>
      <c r="W19">
        <v>41.883000000000003</v>
      </c>
      <c r="X19">
        <v>89.165000000000006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40.477200000000003</v>
      </c>
      <c r="AH19">
        <v>42.615000000000002</v>
      </c>
      <c r="AI19">
        <v>0</v>
      </c>
      <c r="AJ19">
        <v>0</v>
      </c>
      <c r="AK19">
        <v>25.7607</v>
      </c>
      <c r="AL19">
        <v>52.29</v>
      </c>
      <c r="AM19">
        <v>0</v>
      </c>
      <c r="AN19">
        <v>0.78432999999999997</v>
      </c>
      <c r="AO19">
        <v>22.05</v>
      </c>
      <c r="AP19">
        <v>11.7852</v>
      </c>
      <c r="AQ19">
        <v>0</v>
      </c>
      <c r="AR19">
        <v>8.8320000000000007</v>
      </c>
      <c r="AS19">
        <v>9.4163999999999994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29.02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2688.0346789999985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65.16</v>
      </c>
      <c r="H20">
        <v>0</v>
      </c>
      <c r="I20">
        <v>0</v>
      </c>
      <c r="J20">
        <v>78.912000000000006</v>
      </c>
      <c r="K20">
        <v>683.13656200000003</v>
      </c>
      <c r="L20">
        <v>582.12</v>
      </c>
      <c r="M20">
        <v>92</v>
      </c>
      <c r="N20">
        <v>0</v>
      </c>
      <c r="O20">
        <v>123.66562500000001</v>
      </c>
      <c r="P20">
        <v>103.125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8.5485000000000007</v>
      </c>
      <c r="W20">
        <v>41.883000000000003</v>
      </c>
      <c r="X20">
        <v>89.165000000000006</v>
      </c>
      <c r="Y20">
        <v>0</v>
      </c>
      <c r="Z20">
        <v>6.5208000000000004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40.477200000000003</v>
      </c>
      <c r="AH20">
        <v>42.615000000000002</v>
      </c>
      <c r="AI20">
        <v>0</v>
      </c>
      <c r="AJ20">
        <v>0</v>
      </c>
      <c r="AK20">
        <v>25.7607</v>
      </c>
      <c r="AL20">
        <v>52.29</v>
      </c>
      <c r="AM20">
        <v>0</v>
      </c>
      <c r="AN20">
        <v>0.78432999999999997</v>
      </c>
      <c r="AO20">
        <v>22.05</v>
      </c>
      <c r="AP20">
        <v>11.7852</v>
      </c>
      <c r="AQ20">
        <v>0</v>
      </c>
      <c r="AR20">
        <v>8.8320000000000007</v>
      </c>
      <c r="AS20">
        <v>9.4163999999999994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29.02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2688.0346789999985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65.16</v>
      </c>
      <c r="H21">
        <v>0</v>
      </c>
      <c r="I21">
        <v>0</v>
      </c>
      <c r="J21">
        <v>78.912000000000006</v>
      </c>
      <c r="K21">
        <v>683.13656200000003</v>
      </c>
      <c r="L21">
        <v>582.12</v>
      </c>
      <c r="M21">
        <v>92</v>
      </c>
      <c r="N21">
        <v>0</v>
      </c>
      <c r="O21">
        <v>123.66562500000001</v>
      </c>
      <c r="P21">
        <v>103.125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8.5485000000000007</v>
      </c>
      <c r="W21">
        <v>41.883000000000003</v>
      </c>
      <c r="X21">
        <v>89.165000000000006</v>
      </c>
      <c r="Y21">
        <v>0</v>
      </c>
      <c r="Z21">
        <v>6.5208000000000004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40.477200000000003</v>
      </c>
      <c r="AH21">
        <v>42.615000000000002</v>
      </c>
      <c r="AI21">
        <v>0</v>
      </c>
      <c r="AJ21">
        <v>0</v>
      </c>
      <c r="AK21">
        <v>25.7607</v>
      </c>
      <c r="AL21">
        <v>52.29</v>
      </c>
      <c r="AM21">
        <v>0</v>
      </c>
      <c r="AN21">
        <v>0.78432999999999997</v>
      </c>
      <c r="AO21">
        <v>22.05</v>
      </c>
      <c r="AP21">
        <v>11.7852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29.02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2688.0346789999985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65.16</v>
      </c>
      <c r="H22">
        <v>0</v>
      </c>
      <c r="I22">
        <v>0</v>
      </c>
      <c r="J22">
        <v>78.912000000000006</v>
      </c>
      <c r="K22">
        <v>683.13656200000003</v>
      </c>
      <c r="L22">
        <v>582.12</v>
      </c>
      <c r="M22">
        <v>92</v>
      </c>
      <c r="N22">
        <v>0</v>
      </c>
      <c r="O22">
        <v>123.66562500000001</v>
      </c>
      <c r="P22">
        <v>103.125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8.5485000000000007</v>
      </c>
      <c r="W22">
        <v>41.883000000000003</v>
      </c>
      <c r="X22">
        <v>89.165000000000006</v>
      </c>
      <c r="Y22">
        <v>0</v>
      </c>
      <c r="Z22">
        <v>1.1000000000000001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40.477200000000003</v>
      </c>
      <c r="AH22">
        <v>42.615000000000002</v>
      </c>
      <c r="AI22">
        <v>0</v>
      </c>
      <c r="AJ22">
        <v>0</v>
      </c>
      <c r="AK22">
        <v>25.7607</v>
      </c>
      <c r="AL22">
        <v>52.29</v>
      </c>
      <c r="AM22">
        <v>0</v>
      </c>
      <c r="AN22">
        <v>0.78432999999999997</v>
      </c>
      <c r="AO22">
        <v>22.05</v>
      </c>
      <c r="AP22">
        <v>11.7852</v>
      </c>
      <c r="AQ22">
        <v>0</v>
      </c>
      <c r="AR22">
        <v>8.8320000000000007</v>
      </c>
      <c r="AS22">
        <v>9.4163999999999994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29.04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2682.6338789999986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65.16</v>
      </c>
      <c r="H23">
        <v>0</v>
      </c>
      <c r="I23">
        <v>0</v>
      </c>
      <c r="J23">
        <v>78.912000000000006</v>
      </c>
      <c r="K23">
        <v>683.13656200000003</v>
      </c>
      <c r="L23">
        <v>582.12</v>
      </c>
      <c r="M23">
        <v>92</v>
      </c>
      <c r="N23">
        <v>0</v>
      </c>
      <c r="O23">
        <v>123.66562500000001</v>
      </c>
      <c r="P23">
        <v>103.125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8.5485000000000007</v>
      </c>
      <c r="W23">
        <v>41.883000000000003</v>
      </c>
      <c r="X23">
        <v>89.165000000000006</v>
      </c>
      <c r="Y23">
        <v>0</v>
      </c>
      <c r="Z23">
        <v>1.1000000000000001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40.477200000000003</v>
      </c>
      <c r="AH23">
        <v>62.975499999999997</v>
      </c>
      <c r="AI23">
        <v>0</v>
      </c>
      <c r="AJ23">
        <v>0</v>
      </c>
      <c r="AK23">
        <v>25.7607</v>
      </c>
      <c r="AL23">
        <v>52.29</v>
      </c>
      <c r="AM23">
        <v>0</v>
      </c>
      <c r="AN23">
        <v>0.78432999999999997</v>
      </c>
      <c r="AO23">
        <v>22.05</v>
      </c>
      <c r="AP23">
        <v>11.7852</v>
      </c>
      <c r="AQ23">
        <v>0</v>
      </c>
      <c r="AR23">
        <v>8.8320000000000007</v>
      </c>
      <c r="AS23">
        <v>9.4163999999999994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29.04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2702.9943789999988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65.16</v>
      </c>
      <c r="H24">
        <v>0</v>
      </c>
      <c r="I24">
        <v>0</v>
      </c>
      <c r="J24">
        <v>78.912000000000006</v>
      </c>
      <c r="K24">
        <v>683.13656200000003</v>
      </c>
      <c r="L24">
        <v>582.12</v>
      </c>
      <c r="M24">
        <v>92</v>
      </c>
      <c r="N24">
        <v>0</v>
      </c>
      <c r="O24">
        <v>123.66562500000001</v>
      </c>
      <c r="P24">
        <v>103.125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8.5485000000000007</v>
      </c>
      <c r="W24">
        <v>41.883000000000003</v>
      </c>
      <c r="X24">
        <v>89.165000000000006</v>
      </c>
      <c r="Y24">
        <v>0</v>
      </c>
      <c r="Z24">
        <v>1.1000000000000001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40.477200000000003</v>
      </c>
      <c r="AH24">
        <v>70.172700000000006</v>
      </c>
      <c r="AI24">
        <v>0</v>
      </c>
      <c r="AJ24">
        <v>0</v>
      </c>
      <c r="AK24">
        <v>25.7607</v>
      </c>
      <c r="AL24">
        <v>52.29</v>
      </c>
      <c r="AM24">
        <v>0</v>
      </c>
      <c r="AN24">
        <v>0.78432999999999997</v>
      </c>
      <c r="AO24">
        <v>22.05</v>
      </c>
      <c r="AP24">
        <v>11.7852</v>
      </c>
      <c r="AQ24">
        <v>15.12</v>
      </c>
      <c r="AR24">
        <v>8.8320000000000007</v>
      </c>
      <c r="AS24">
        <v>9.4163999999999994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29.04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2725.3115789999988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65.16</v>
      </c>
      <c r="H25">
        <v>0</v>
      </c>
      <c r="I25">
        <v>0</v>
      </c>
      <c r="J25">
        <v>78.912000000000006</v>
      </c>
      <c r="K25">
        <v>683.13656200000003</v>
      </c>
      <c r="L25">
        <v>582.12</v>
      </c>
      <c r="M25">
        <v>92</v>
      </c>
      <c r="N25">
        <v>0</v>
      </c>
      <c r="O25">
        <v>123.66562500000001</v>
      </c>
      <c r="P25">
        <v>103.125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8.5485000000000007</v>
      </c>
      <c r="W25">
        <v>41.883000000000003</v>
      </c>
      <c r="X25">
        <v>89.165000000000006</v>
      </c>
      <c r="Y25">
        <v>0</v>
      </c>
      <c r="Z25">
        <v>1.1000000000000001</v>
      </c>
      <c r="AA25">
        <v>13.983000000000001</v>
      </c>
      <c r="AB25">
        <v>11.997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40.477200000000003</v>
      </c>
      <c r="AH25">
        <v>93.563599999999994</v>
      </c>
      <c r="AI25">
        <v>0</v>
      </c>
      <c r="AJ25">
        <v>0</v>
      </c>
      <c r="AK25">
        <v>25.7607</v>
      </c>
      <c r="AL25">
        <v>52.29</v>
      </c>
      <c r="AM25">
        <v>0</v>
      </c>
      <c r="AN25">
        <v>0.78432999999999997</v>
      </c>
      <c r="AO25">
        <v>22.05</v>
      </c>
      <c r="AP25">
        <v>11.7852</v>
      </c>
      <c r="AQ25">
        <v>31.122</v>
      </c>
      <c r="AR25">
        <v>8.8320000000000007</v>
      </c>
      <c r="AS25">
        <v>9.4163999999999994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29.04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2781.0652789999986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65.16</v>
      </c>
      <c r="H26">
        <v>0</v>
      </c>
      <c r="I26">
        <v>0</v>
      </c>
      <c r="J26">
        <v>78.912000000000006</v>
      </c>
      <c r="K26">
        <v>683.13656200000003</v>
      </c>
      <c r="L26">
        <v>582.12</v>
      </c>
      <c r="M26">
        <v>92</v>
      </c>
      <c r="N26">
        <v>0</v>
      </c>
      <c r="O26">
        <v>123.66562500000001</v>
      </c>
      <c r="P26">
        <v>103.125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8.5485000000000007</v>
      </c>
      <c r="W26">
        <v>41.883000000000003</v>
      </c>
      <c r="X26">
        <v>89.165000000000006</v>
      </c>
      <c r="Y26">
        <v>0</v>
      </c>
      <c r="Z26">
        <v>1.1000000000000001</v>
      </c>
      <c r="AA26">
        <v>28.045000000000002</v>
      </c>
      <c r="AB26">
        <v>26.260100000000001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40.477200000000003</v>
      </c>
      <c r="AH26">
        <v>93.563599999999994</v>
      </c>
      <c r="AI26">
        <v>0</v>
      </c>
      <c r="AJ26">
        <v>0</v>
      </c>
      <c r="AK26">
        <v>25.7607</v>
      </c>
      <c r="AL26">
        <v>52.29</v>
      </c>
      <c r="AM26">
        <v>0</v>
      </c>
      <c r="AN26">
        <v>0.78432999999999997</v>
      </c>
      <c r="AO26">
        <v>22.05</v>
      </c>
      <c r="AP26">
        <v>11.7852</v>
      </c>
      <c r="AQ26">
        <v>46.683</v>
      </c>
      <c r="AR26">
        <v>8.8320000000000007</v>
      </c>
      <c r="AS26">
        <v>9.4163999999999994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29.04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2831.688478999999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65.16</v>
      </c>
      <c r="H27">
        <v>0</v>
      </c>
      <c r="I27">
        <v>0</v>
      </c>
      <c r="J27">
        <v>78.912000000000006</v>
      </c>
      <c r="K27">
        <v>683.13656200000003</v>
      </c>
      <c r="L27">
        <v>582.12</v>
      </c>
      <c r="M27">
        <v>92</v>
      </c>
      <c r="N27">
        <v>0</v>
      </c>
      <c r="O27">
        <v>123.66562500000001</v>
      </c>
      <c r="P27">
        <v>103.125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8.5485000000000007</v>
      </c>
      <c r="W27">
        <v>41.883000000000003</v>
      </c>
      <c r="X27">
        <v>89.165000000000006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40.477200000000003</v>
      </c>
      <c r="AH27">
        <v>116.9545</v>
      </c>
      <c r="AI27">
        <v>0</v>
      </c>
      <c r="AJ27">
        <v>0</v>
      </c>
      <c r="AK27">
        <v>25.7607</v>
      </c>
      <c r="AL27">
        <v>24.402000000000001</v>
      </c>
      <c r="AM27">
        <v>5.2786799999999996</v>
      </c>
      <c r="AN27">
        <v>0.78432999999999997</v>
      </c>
      <c r="AO27">
        <v>22.05</v>
      </c>
      <c r="AP27">
        <v>11.7852</v>
      </c>
      <c r="AQ27">
        <v>62.244</v>
      </c>
      <c r="AR27">
        <v>8.8320000000000007</v>
      </c>
      <c r="AS27">
        <v>9.4163999999999994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29.04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2869.0237989999991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65.16</v>
      </c>
      <c r="H28">
        <v>0</v>
      </c>
      <c r="I28">
        <v>0</v>
      </c>
      <c r="J28">
        <v>78.912000000000006</v>
      </c>
      <c r="K28">
        <v>683.13656200000003</v>
      </c>
      <c r="L28">
        <v>582.12</v>
      </c>
      <c r="M28">
        <v>92</v>
      </c>
      <c r="N28">
        <v>0</v>
      </c>
      <c r="O28">
        <v>123.66562500000001</v>
      </c>
      <c r="P28">
        <v>103.125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8.5485000000000007</v>
      </c>
      <c r="W28">
        <v>41.883000000000003</v>
      </c>
      <c r="X28">
        <v>89.165000000000006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40.477200000000003</v>
      </c>
      <c r="AH28">
        <v>140.34540000000001</v>
      </c>
      <c r="AI28">
        <v>0</v>
      </c>
      <c r="AJ28">
        <v>0</v>
      </c>
      <c r="AK28">
        <v>25.7607</v>
      </c>
      <c r="AL28">
        <v>24.402000000000001</v>
      </c>
      <c r="AM28">
        <v>15.804048</v>
      </c>
      <c r="AN28">
        <v>0.78432999999999997</v>
      </c>
      <c r="AO28">
        <v>22.05</v>
      </c>
      <c r="AP28">
        <v>11.7852</v>
      </c>
      <c r="AQ28">
        <v>62.244</v>
      </c>
      <c r="AR28">
        <v>8.8320000000000007</v>
      </c>
      <c r="AS28">
        <v>9.4163999999999994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29.02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2985.9248989999992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65.16</v>
      </c>
      <c r="H29">
        <v>0</v>
      </c>
      <c r="I29">
        <v>0</v>
      </c>
      <c r="J29">
        <v>78.912000000000006</v>
      </c>
      <c r="K29">
        <v>683.13656200000003</v>
      </c>
      <c r="L29">
        <v>582.12</v>
      </c>
      <c r="M29">
        <v>92</v>
      </c>
      <c r="N29">
        <v>0</v>
      </c>
      <c r="O29">
        <v>123.66562500000001</v>
      </c>
      <c r="P29">
        <v>103.125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8.5485000000000007</v>
      </c>
      <c r="W29">
        <v>41.883000000000003</v>
      </c>
      <c r="X29">
        <v>89.165000000000006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40.477200000000003</v>
      </c>
      <c r="AH29">
        <v>140.34540000000001</v>
      </c>
      <c r="AI29">
        <v>0</v>
      </c>
      <c r="AJ29">
        <v>0</v>
      </c>
      <c r="AK29">
        <v>25.7607</v>
      </c>
      <c r="AL29">
        <v>36.021999999999998</v>
      </c>
      <c r="AM29">
        <v>15.804048</v>
      </c>
      <c r="AN29">
        <v>0.78432999999999997</v>
      </c>
      <c r="AO29">
        <v>22.05</v>
      </c>
      <c r="AP29">
        <v>11.1447</v>
      </c>
      <c r="AQ29">
        <v>62.244</v>
      </c>
      <c r="AR29">
        <v>8.8320000000000007</v>
      </c>
      <c r="AS29">
        <v>9.4163999999999994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2996.9043989999991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65.16</v>
      </c>
      <c r="H30">
        <v>0</v>
      </c>
      <c r="I30">
        <v>0</v>
      </c>
      <c r="J30">
        <v>78.912000000000006</v>
      </c>
      <c r="K30">
        <v>683.13656200000003</v>
      </c>
      <c r="L30">
        <v>582.12</v>
      </c>
      <c r="M30">
        <v>92</v>
      </c>
      <c r="N30">
        <v>0</v>
      </c>
      <c r="O30">
        <v>123.66562500000001</v>
      </c>
      <c r="P30">
        <v>103.125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8.5485000000000007</v>
      </c>
      <c r="W30">
        <v>41.883000000000003</v>
      </c>
      <c r="X30">
        <v>89.165000000000006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40.477200000000003</v>
      </c>
      <c r="AH30">
        <v>140.34540000000001</v>
      </c>
      <c r="AI30">
        <v>0</v>
      </c>
      <c r="AJ30">
        <v>0</v>
      </c>
      <c r="AK30">
        <v>25.7607</v>
      </c>
      <c r="AL30">
        <v>36.021999999999998</v>
      </c>
      <c r="AM30">
        <v>15.804048</v>
      </c>
      <c r="AN30">
        <v>0.78432999999999997</v>
      </c>
      <c r="AO30">
        <v>22.05</v>
      </c>
      <c r="AP30">
        <v>11.1447</v>
      </c>
      <c r="AQ30">
        <v>62.244</v>
      </c>
      <c r="AR30">
        <v>14.352</v>
      </c>
      <c r="AS30">
        <v>9.4163999999999994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29.02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3002.4243989999991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65.16</v>
      </c>
      <c r="H31">
        <v>0</v>
      </c>
      <c r="I31">
        <v>0</v>
      </c>
      <c r="J31">
        <v>78.912000000000006</v>
      </c>
      <c r="K31">
        <v>683.13656200000003</v>
      </c>
      <c r="L31">
        <v>582.12</v>
      </c>
      <c r="M31">
        <v>92</v>
      </c>
      <c r="N31">
        <v>0</v>
      </c>
      <c r="O31">
        <v>123.66562500000001</v>
      </c>
      <c r="P31">
        <v>103.125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8.5485000000000007</v>
      </c>
      <c r="W31">
        <v>41.883000000000003</v>
      </c>
      <c r="X31">
        <v>89.165000000000006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40.477200000000003</v>
      </c>
      <c r="AH31">
        <v>140.34540000000001</v>
      </c>
      <c r="AI31">
        <v>0</v>
      </c>
      <c r="AJ31">
        <v>0</v>
      </c>
      <c r="AK31">
        <v>25.7607</v>
      </c>
      <c r="AL31">
        <v>36.021999999999998</v>
      </c>
      <c r="AM31">
        <v>15.804048</v>
      </c>
      <c r="AN31">
        <v>0.78432999999999997</v>
      </c>
      <c r="AO31">
        <v>22.05</v>
      </c>
      <c r="AP31">
        <v>11.1447</v>
      </c>
      <c r="AQ31">
        <v>62.244</v>
      </c>
      <c r="AR31">
        <v>49.128</v>
      </c>
      <c r="AS31">
        <v>9.4163999999999994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36.020000000000003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3044.2003989999994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65.16</v>
      </c>
      <c r="H32">
        <v>0</v>
      </c>
      <c r="I32">
        <v>0</v>
      </c>
      <c r="J32">
        <v>78.912000000000006</v>
      </c>
      <c r="K32">
        <v>683.13656200000003</v>
      </c>
      <c r="L32">
        <v>582.12</v>
      </c>
      <c r="M32">
        <v>92</v>
      </c>
      <c r="N32">
        <v>0</v>
      </c>
      <c r="O32">
        <v>123.66562500000001</v>
      </c>
      <c r="P32">
        <v>103.125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8.5485000000000007</v>
      </c>
      <c r="W32">
        <v>41.883000000000003</v>
      </c>
      <c r="X32">
        <v>89.165000000000006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40.477200000000003</v>
      </c>
      <c r="AH32">
        <v>116.9545</v>
      </c>
      <c r="AI32">
        <v>0</v>
      </c>
      <c r="AJ32">
        <v>0</v>
      </c>
      <c r="AK32">
        <v>25.7607</v>
      </c>
      <c r="AL32">
        <v>36.021999999999998</v>
      </c>
      <c r="AM32">
        <v>5.2786799999999996</v>
      </c>
      <c r="AN32">
        <v>0.78432999999999997</v>
      </c>
      <c r="AO32">
        <v>22.05</v>
      </c>
      <c r="AP32">
        <v>11.1447</v>
      </c>
      <c r="AQ32">
        <v>46.683</v>
      </c>
      <c r="AR32">
        <v>49.128</v>
      </c>
      <c r="AS32">
        <v>9.4163999999999994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44.02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2945.866958999999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65.16</v>
      </c>
      <c r="H33">
        <v>0</v>
      </c>
      <c r="I33">
        <v>0</v>
      </c>
      <c r="J33">
        <v>78.912000000000006</v>
      </c>
      <c r="K33">
        <v>683.13656200000003</v>
      </c>
      <c r="L33">
        <v>582.12</v>
      </c>
      <c r="M33">
        <v>92</v>
      </c>
      <c r="N33">
        <v>0</v>
      </c>
      <c r="O33">
        <v>123.66562500000001</v>
      </c>
      <c r="P33">
        <v>103.125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8.5485000000000007</v>
      </c>
      <c r="W33">
        <v>41.883000000000003</v>
      </c>
      <c r="X33">
        <v>89.165000000000006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40.477200000000003</v>
      </c>
      <c r="AH33">
        <v>93.563599999999994</v>
      </c>
      <c r="AI33">
        <v>0</v>
      </c>
      <c r="AJ33">
        <v>0</v>
      </c>
      <c r="AK33">
        <v>25.7607</v>
      </c>
      <c r="AL33">
        <v>36.021999999999998</v>
      </c>
      <c r="AM33">
        <v>0</v>
      </c>
      <c r="AN33">
        <v>0.78432999999999997</v>
      </c>
      <c r="AO33">
        <v>22.05</v>
      </c>
      <c r="AP33">
        <v>11.1447</v>
      </c>
      <c r="AQ33">
        <v>31.122</v>
      </c>
      <c r="AR33">
        <v>14.352</v>
      </c>
      <c r="AS33">
        <v>9.4163999999999994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2824.7556189999987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65.16</v>
      </c>
      <c r="H34">
        <v>0</v>
      </c>
      <c r="I34">
        <v>0</v>
      </c>
      <c r="J34">
        <v>78.912000000000006</v>
      </c>
      <c r="K34">
        <v>683.13656200000003</v>
      </c>
      <c r="L34">
        <v>582.12</v>
      </c>
      <c r="M34">
        <v>92</v>
      </c>
      <c r="N34">
        <v>0</v>
      </c>
      <c r="O34">
        <v>123.66562500000001</v>
      </c>
      <c r="P34">
        <v>103.125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8.5485000000000007</v>
      </c>
      <c r="W34">
        <v>41.883000000000003</v>
      </c>
      <c r="X34">
        <v>89.165000000000006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40.477200000000003</v>
      </c>
      <c r="AH34">
        <v>70.172700000000006</v>
      </c>
      <c r="AI34">
        <v>0</v>
      </c>
      <c r="AJ34">
        <v>0</v>
      </c>
      <c r="AK34">
        <v>25.7607</v>
      </c>
      <c r="AL34">
        <v>36.021999999999998</v>
      </c>
      <c r="AM34">
        <v>0</v>
      </c>
      <c r="AN34">
        <v>0.78432999999999997</v>
      </c>
      <c r="AO34">
        <v>22.05</v>
      </c>
      <c r="AP34">
        <v>11.1447</v>
      </c>
      <c r="AQ34">
        <v>15.12</v>
      </c>
      <c r="AR34">
        <v>11.04</v>
      </c>
      <c r="AS34">
        <v>9.4163999999999994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54.02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2741.0118789999988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65.16</v>
      </c>
      <c r="H35">
        <v>0</v>
      </c>
      <c r="I35">
        <v>0</v>
      </c>
      <c r="J35">
        <v>78.912000000000006</v>
      </c>
      <c r="K35">
        <v>683.13656200000003</v>
      </c>
      <c r="L35">
        <v>582.12</v>
      </c>
      <c r="M35">
        <v>92</v>
      </c>
      <c r="N35">
        <v>0</v>
      </c>
      <c r="O35">
        <v>123.66562500000001</v>
      </c>
      <c r="P35">
        <v>103.125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8.5485000000000007</v>
      </c>
      <c r="W35">
        <v>41.883000000000003</v>
      </c>
      <c r="X35">
        <v>89.165000000000006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40.477200000000003</v>
      </c>
      <c r="AH35">
        <v>70.172700000000006</v>
      </c>
      <c r="AI35">
        <v>3.1825000000000001</v>
      </c>
      <c r="AJ35">
        <v>0</v>
      </c>
      <c r="AK35">
        <v>25.7607</v>
      </c>
      <c r="AL35">
        <v>24.402000000000001</v>
      </c>
      <c r="AM35">
        <v>0</v>
      </c>
      <c r="AN35">
        <v>0.78432999999999997</v>
      </c>
      <c r="AO35">
        <v>22.05</v>
      </c>
      <c r="AP35">
        <v>11.1447</v>
      </c>
      <c r="AQ35">
        <v>0</v>
      </c>
      <c r="AR35">
        <v>11.04</v>
      </c>
      <c r="AS35">
        <v>9.4163999999999994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60.02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2723.4543789999989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65.16</v>
      </c>
      <c r="H36">
        <v>0</v>
      </c>
      <c r="I36">
        <v>0</v>
      </c>
      <c r="J36">
        <v>78.912000000000006</v>
      </c>
      <c r="K36">
        <v>683.13656200000003</v>
      </c>
      <c r="L36">
        <v>582.12</v>
      </c>
      <c r="M36">
        <v>92</v>
      </c>
      <c r="N36">
        <v>0</v>
      </c>
      <c r="O36">
        <v>123.66562500000001</v>
      </c>
      <c r="P36">
        <v>103.125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8.5485000000000007</v>
      </c>
      <c r="W36">
        <v>41.883000000000003</v>
      </c>
      <c r="X36">
        <v>89.165000000000006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40.477200000000003</v>
      </c>
      <c r="AH36">
        <v>42.615000000000002</v>
      </c>
      <c r="AI36">
        <v>6.3650000000000002</v>
      </c>
      <c r="AJ36">
        <v>0</v>
      </c>
      <c r="AK36">
        <v>25.7607</v>
      </c>
      <c r="AL36">
        <v>24.402000000000001</v>
      </c>
      <c r="AM36">
        <v>0</v>
      </c>
      <c r="AN36">
        <v>0.78432999999999997</v>
      </c>
      <c r="AO36">
        <v>22.05</v>
      </c>
      <c r="AP36">
        <v>11.1447</v>
      </c>
      <c r="AQ36">
        <v>0</v>
      </c>
      <c r="AR36">
        <v>11.04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68.02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2707.0791789999985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65.16</v>
      </c>
      <c r="H37">
        <v>0</v>
      </c>
      <c r="I37">
        <v>0</v>
      </c>
      <c r="J37">
        <v>78.912000000000006</v>
      </c>
      <c r="K37">
        <v>683.13656200000003</v>
      </c>
      <c r="L37">
        <v>582.12</v>
      </c>
      <c r="M37">
        <v>92</v>
      </c>
      <c r="N37">
        <v>0</v>
      </c>
      <c r="O37">
        <v>123.66562500000001</v>
      </c>
      <c r="P37">
        <v>103.125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8.5485000000000007</v>
      </c>
      <c r="W37">
        <v>43.704000000000001</v>
      </c>
      <c r="X37">
        <v>89.165000000000006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40.477200000000003</v>
      </c>
      <c r="AH37">
        <v>42.615000000000002</v>
      </c>
      <c r="AI37">
        <v>32.700823999999997</v>
      </c>
      <c r="AJ37">
        <v>0</v>
      </c>
      <c r="AK37">
        <v>25.7607</v>
      </c>
      <c r="AL37">
        <v>24.402000000000001</v>
      </c>
      <c r="AM37">
        <v>0</v>
      </c>
      <c r="AN37">
        <v>0.78432999999999997</v>
      </c>
      <c r="AO37">
        <v>22.05</v>
      </c>
      <c r="AP37">
        <v>13.10463</v>
      </c>
      <c r="AQ37">
        <v>0</v>
      </c>
      <c r="AR37">
        <v>11.04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74.02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2743.1959329999991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65.16</v>
      </c>
      <c r="H38">
        <v>0</v>
      </c>
      <c r="I38">
        <v>0</v>
      </c>
      <c r="J38">
        <v>78.912000000000006</v>
      </c>
      <c r="K38">
        <v>683.13656200000003</v>
      </c>
      <c r="L38">
        <v>582.12</v>
      </c>
      <c r="M38">
        <v>92</v>
      </c>
      <c r="N38">
        <v>0</v>
      </c>
      <c r="O38">
        <v>123.66562500000001</v>
      </c>
      <c r="P38">
        <v>103.125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8.5485000000000007</v>
      </c>
      <c r="W38">
        <v>43.704000000000001</v>
      </c>
      <c r="X38">
        <v>89.165000000000006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40.477200000000003</v>
      </c>
      <c r="AH38">
        <v>42.615000000000002</v>
      </c>
      <c r="AI38">
        <v>49.051236000000003</v>
      </c>
      <c r="AJ38">
        <v>0</v>
      </c>
      <c r="AK38">
        <v>25.7607</v>
      </c>
      <c r="AL38">
        <v>24.402000000000001</v>
      </c>
      <c r="AM38">
        <v>0</v>
      </c>
      <c r="AN38">
        <v>0.78432999999999997</v>
      </c>
      <c r="AO38">
        <v>22.05</v>
      </c>
      <c r="AP38">
        <v>13.10463</v>
      </c>
      <c r="AQ38">
        <v>0</v>
      </c>
      <c r="AR38">
        <v>11.04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79.02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2764.5463449999988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65.16</v>
      </c>
      <c r="H39">
        <v>0</v>
      </c>
      <c r="I39">
        <v>0</v>
      </c>
      <c r="J39">
        <v>78.912000000000006</v>
      </c>
      <c r="K39">
        <v>683.13656200000003</v>
      </c>
      <c r="L39">
        <v>582.12</v>
      </c>
      <c r="M39">
        <v>92</v>
      </c>
      <c r="N39">
        <v>0</v>
      </c>
      <c r="O39">
        <v>123.66562500000001</v>
      </c>
      <c r="P39">
        <v>103.125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8.5485000000000007</v>
      </c>
      <c r="W39">
        <v>43.704000000000001</v>
      </c>
      <c r="X39">
        <v>89.165000000000006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40.477200000000003</v>
      </c>
      <c r="AH39">
        <v>42.615000000000002</v>
      </c>
      <c r="AI39">
        <v>49.051236000000003</v>
      </c>
      <c r="AJ39">
        <v>0</v>
      </c>
      <c r="AK39">
        <v>25.7607</v>
      </c>
      <c r="AL39">
        <v>24.402000000000001</v>
      </c>
      <c r="AM39">
        <v>0</v>
      </c>
      <c r="AN39">
        <v>0.78432999999999997</v>
      </c>
      <c r="AO39">
        <v>22.05</v>
      </c>
      <c r="AP39">
        <v>13.10463</v>
      </c>
      <c r="AQ39">
        <v>0</v>
      </c>
      <c r="AR39">
        <v>11.04</v>
      </c>
      <c r="AS39">
        <v>10.7616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60.02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2746.8915449999986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65.16</v>
      </c>
      <c r="H40">
        <v>0</v>
      </c>
      <c r="I40">
        <v>0</v>
      </c>
      <c r="J40">
        <v>78.912000000000006</v>
      </c>
      <c r="K40">
        <v>683.13656200000003</v>
      </c>
      <c r="L40">
        <v>582.12</v>
      </c>
      <c r="M40">
        <v>92</v>
      </c>
      <c r="N40">
        <v>0</v>
      </c>
      <c r="O40">
        <v>123.66562500000001</v>
      </c>
      <c r="P40">
        <v>103.125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8.5485000000000007</v>
      </c>
      <c r="W40">
        <v>43.704000000000001</v>
      </c>
      <c r="X40">
        <v>89.165000000000006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40.477200000000003</v>
      </c>
      <c r="AH40">
        <v>42.615000000000002</v>
      </c>
      <c r="AI40">
        <v>49.051236000000003</v>
      </c>
      <c r="AJ40">
        <v>0</v>
      </c>
      <c r="AK40">
        <v>25.7607</v>
      </c>
      <c r="AL40">
        <v>24.402000000000001</v>
      </c>
      <c r="AM40">
        <v>0</v>
      </c>
      <c r="AN40">
        <v>0.78432999999999997</v>
      </c>
      <c r="AO40">
        <v>22.05</v>
      </c>
      <c r="AP40">
        <v>13.10463</v>
      </c>
      <c r="AQ40">
        <v>0</v>
      </c>
      <c r="AR40">
        <v>14.352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67.02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2778.3393269999988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65.16</v>
      </c>
      <c r="H41">
        <v>0</v>
      </c>
      <c r="I41">
        <v>0</v>
      </c>
      <c r="J41">
        <v>78.912000000000006</v>
      </c>
      <c r="K41">
        <v>683.13656200000003</v>
      </c>
      <c r="L41">
        <v>582.12</v>
      </c>
      <c r="M41">
        <v>92</v>
      </c>
      <c r="N41">
        <v>0</v>
      </c>
      <c r="O41">
        <v>123.66562500000001</v>
      </c>
      <c r="P41">
        <v>103.125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8.5485000000000007</v>
      </c>
      <c r="W41">
        <v>43.704000000000001</v>
      </c>
      <c r="X41">
        <v>89.165000000000006</v>
      </c>
      <c r="Y41">
        <v>0</v>
      </c>
      <c r="Z41">
        <v>2.2000000000000002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40.477200000000003</v>
      </c>
      <c r="AH41">
        <v>42.615000000000002</v>
      </c>
      <c r="AI41">
        <v>49.051236000000003</v>
      </c>
      <c r="AJ41">
        <v>0</v>
      </c>
      <c r="AK41">
        <v>25.7607</v>
      </c>
      <c r="AL41">
        <v>13.363</v>
      </c>
      <c r="AM41">
        <v>0</v>
      </c>
      <c r="AN41">
        <v>0.78432999999999997</v>
      </c>
      <c r="AO41">
        <v>22.05</v>
      </c>
      <c r="AP41">
        <v>11.7852</v>
      </c>
      <c r="AQ41">
        <v>0</v>
      </c>
      <c r="AR41">
        <v>49.128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72.02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2801.4360969999989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65.16</v>
      </c>
      <c r="H42">
        <v>0</v>
      </c>
      <c r="I42">
        <v>0</v>
      </c>
      <c r="J42">
        <v>78.912000000000006</v>
      </c>
      <c r="K42">
        <v>683.13656200000003</v>
      </c>
      <c r="L42">
        <v>582.12</v>
      </c>
      <c r="M42">
        <v>92</v>
      </c>
      <c r="N42">
        <v>0</v>
      </c>
      <c r="O42">
        <v>123.66562500000001</v>
      </c>
      <c r="P42">
        <v>103.125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8.5485000000000007</v>
      </c>
      <c r="W42">
        <v>43.704000000000001</v>
      </c>
      <c r="X42">
        <v>89.165000000000006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40.477200000000003</v>
      </c>
      <c r="AH42">
        <v>42.615000000000002</v>
      </c>
      <c r="AI42">
        <v>32.700823999999997</v>
      </c>
      <c r="AJ42">
        <v>0</v>
      </c>
      <c r="AK42">
        <v>25.7607</v>
      </c>
      <c r="AL42">
        <v>13.363</v>
      </c>
      <c r="AM42">
        <v>0</v>
      </c>
      <c r="AN42">
        <v>0.78432999999999997</v>
      </c>
      <c r="AO42">
        <v>22.05</v>
      </c>
      <c r="AP42">
        <v>11.7852</v>
      </c>
      <c r="AQ42">
        <v>0</v>
      </c>
      <c r="AR42">
        <v>49.128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77.02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2787.8856849999993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65.16</v>
      </c>
      <c r="H43">
        <v>0</v>
      </c>
      <c r="I43">
        <v>0</v>
      </c>
      <c r="J43">
        <v>78.912000000000006</v>
      </c>
      <c r="K43">
        <v>683.13656200000003</v>
      </c>
      <c r="L43">
        <v>582.12</v>
      </c>
      <c r="M43">
        <v>92</v>
      </c>
      <c r="N43">
        <v>0</v>
      </c>
      <c r="O43">
        <v>123.66562500000001</v>
      </c>
      <c r="P43">
        <v>103.125</v>
      </c>
      <c r="Q43">
        <v>19.984999999999999</v>
      </c>
      <c r="R43">
        <v>36.927</v>
      </c>
      <c r="S43">
        <v>26.390910000000002</v>
      </c>
      <c r="T43">
        <v>0</v>
      </c>
      <c r="U43">
        <v>348.97500000000002</v>
      </c>
      <c r="V43">
        <v>8.5485000000000007</v>
      </c>
      <c r="W43">
        <v>43.704000000000001</v>
      </c>
      <c r="X43">
        <v>89.165000000000006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40.477200000000003</v>
      </c>
      <c r="AH43">
        <v>42.615000000000002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22.05</v>
      </c>
      <c r="AP43">
        <v>11.7852</v>
      </c>
      <c r="AQ43">
        <v>0</v>
      </c>
      <c r="AR43">
        <v>14.352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2783.6356649999989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65.16</v>
      </c>
      <c r="H44">
        <v>0</v>
      </c>
      <c r="I44">
        <v>0</v>
      </c>
      <c r="J44">
        <v>78.912000000000006</v>
      </c>
      <c r="K44">
        <v>683.13656200000003</v>
      </c>
      <c r="L44">
        <v>582.12</v>
      </c>
      <c r="M44">
        <v>92</v>
      </c>
      <c r="N44">
        <v>0</v>
      </c>
      <c r="O44">
        <v>123.66562500000001</v>
      </c>
      <c r="P44">
        <v>103.125</v>
      </c>
      <c r="Q44">
        <v>19.984999999999999</v>
      </c>
      <c r="R44">
        <v>33.57</v>
      </c>
      <c r="S44">
        <v>26.390910000000002</v>
      </c>
      <c r="T44">
        <v>0</v>
      </c>
      <c r="U44">
        <v>348.97500000000002</v>
      </c>
      <c r="V44">
        <v>8.5485000000000007</v>
      </c>
      <c r="W44">
        <v>43.704000000000001</v>
      </c>
      <c r="X44">
        <v>89.165000000000006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40.477200000000003</v>
      </c>
      <c r="AH44">
        <v>42.615000000000002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22.05</v>
      </c>
      <c r="AP44">
        <v>11.7852</v>
      </c>
      <c r="AQ44">
        <v>0</v>
      </c>
      <c r="AR44">
        <v>13.247999999999999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2774.082664999999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65.16</v>
      </c>
      <c r="H45">
        <v>0</v>
      </c>
      <c r="I45">
        <v>0</v>
      </c>
      <c r="J45">
        <v>78.912000000000006</v>
      </c>
      <c r="K45">
        <v>683.13656200000003</v>
      </c>
      <c r="L45">
        <v>582.12</v>
      </c>
      <c r="M45">
        <v>92</v>
      </c>
      <c r="N45">
        <v>0</v>
      </c>
      <c r="O45">
        <v>123.66562500000001</v>
      </c>
      <c r="P45">
        <v>103.125</v>
      </c>
      <c r="Q45">
        <v>19.984999999999999</v>
      </c>
      <c r="R45">
        <v>33.57</v>
      </c>
      <c r="S45">
        <v>26.390910000000002</v>
      </c>
      <c r="T45">
        <v>0</v>
      </c>
      <c r="U45">
        <v>348.97500000000002</v>
      </c>
      <c r="V45">
        <v>8.5485000000000007</v>
      </c>
      <c r="W45">
        <v>43.704000000000001</v>
      </c>
      <c r="X45">
        <v>89.165000000000006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40.477200000000003</v>
      </c>
      <c r="AH45">
        <v>42.615000000000002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22.05</v>
      </c>
      <c r="AP45">
        <v>11.7852</v>
      </c>
      <c r="AQ45">
        <v>0</v>
      </c>
      <c r="AR45">
        <v>11.04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2771.8746649999989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65.16</v>
      </c>
      <c r="H46">
        <v>0</v>
      </c>
      <c r="I46">
        <v>0</v>
      </c>
      <c r="J46">
        <v>78.912000000000006</v>
      </c>
      <c r="K46">
        <v>683.13656200000003</v>
      </c>
      <c r="L46">
        <v>582.12</v>
      </c>
      <c r="M46">
        <v>92</v>
      </c>
      <c r="N46">
        <v>0</v>
      </c>
      <c r="O46">
        <v>123.66562500000001</v>
      </c>
      <c r="P46">
        <v>103.125</v>
      </c>
      <c r="Q46">
        <v>19.984999999999999</v>
      </c>
      <c r="R46">
        <v>33.57</v>
      </c>
      <c r="S46">
        <v>26.390910000000002</v>
      </c>
      <c r="T46">
        <v>0</v>
      </c>
      <c r="U46">
        <v>348.97500000000002</v>
      </c>
      <c r="V46">
        <v>8.5485000000000007</v>
      </c>
      <c r="W46">
        <v>43.704000000000001</v>
      </c>
      <c r="X46">
        <v>89.165000000000006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40.477200000000003</v>
      </c>
      <c r="AH46">
        <v>42.615000000000002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22.05</v>
      </c>
      <c r="AP46">
        <v>11.7852</v>
      </c>
      <c r="AQ46">
        <v>0</v>
      </c>
      <c r="AR46">
        <v>11.04</v>
      </c>
      <c r="AS46">
        <v>10.7616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2750.7388829999986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65.16</v>
      </c>
      <c r="H47">
        <v>0</v>
      </c>
      <c r="I47">
        <v>0</v>
      </c>
      <c r="J47">
        <v>78.912000000000006</v>
      </c>
      <c r="K47">
        <v>683.13656200000003</v>
      </c>
      <c r="L47">
        <v>582.12</v>
      </c>
      <c r="M47">
        <v>92</v>
      </c>
      <c r="N47">
        <v>0</v>
      </c>
      <c r="O47">
        <v>123.66562500000001</v>
      </c>
      <c r="P47">
        <v>103.125</v>
      </c>
      <c r="Q47">
        <v>19.984999999999999</v>
      </c>
      <c r="R47">
        <v>33.57</v>
      </c>
      <c r="S47">
        <v>26.390910000000002</v>
      </c>
      <c r="T47">
        <v>0</v>
      </c>
      <c r="U47">
        <v>348.97500000000002</v>
      </c>
      <c r="V47">
        <v>8.5485000000000007</v>
      </c>
      <c r="W47">
        <v>43.704000000000001</v>
      </c>
      <c r="X47">
        <v>89.165000000000006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40.477200000000003</v>
      </c>
      <c r="AH47">
        <v>42.615000000000002</v>
      </c>
      <c r="AI47">
        <v>0</v>
      </c>
      <c r="AJ47">
        <v>0</v>
      </c>
      <c r="AK47">
        <v>25.7607</v>
      </c>
      <c r="AL47">
        <v>13.363</v>
      </c>
      <c r="AM47">
        <v>0</v>
      </c>
      <c r="AN47">
        <v>0.78432999999999997</v>
      </c>
      <c r="AO47">
        <v>22.05</v>
      </c>
      <c r="AP47">
        <v>11.7852</v>
      </c>
      <c r="AQ47">
        <v>0</v>
      </c>
      <c r="AR47">
        <v>11.04</v>
      </c>
      <c r="AS47">
        <v>9.4163999999999994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2749.3936829999989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65.16</v>
      </c>
      <c r="H48">
        <v>0</v>
      </c>
      <c r="I48">
        <v>0</v>
      </c>
      <c r="J48">
        <v>78.912000000000006</v>
      </c>
      <c r="K48">
        <v>683.13656200000003</v>
      </c>
      <c r="L48">
        <v>582.12</v>
      </c>
      <c r="M48">
        <v>92</v>
      </c>
      <c r="N48">
        <v>0</v>
      </c>
      <c r="O48">
        <v>123.66562500000001</v>
      </c>
      <c r="P48">
        <v>103.125</v>
      </c>
      <c r="Q48">
        <v>19.984999999999999</v>
      </c>
      <c r="R48">
        <v>33.57</v>
      </c>
      <c r="S48">
        <v>26.390910000000002</v>
      </c>
      <c r="T48">
        <v>0</v>
      </c>
      <c r="U48">
        <v>348.97500000000002</v>
      </c>
      <c r="V48">
        <v>8.5485000000000007</v>
      </c>
      <c r="W48">
        <v>43.704000000000001</v>
      </c>
      <c r="X48">
        <v>89.165000000000006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40.477200000000003</v>
      </c>
      <c r="AH48">
        <v>42.615000000000002</v>
      </c>
      <c r="AI48">
        <v>0</v>
      </c>
      <c r="AJ48">
        <v>0</v>
      </c>
      <c r="AK48">
        <v>25.7607</v>
      </c>
      <c r="AL48">
        <v>13.363</v>
      </c>
      <c r="AM48">
        <v>0</v>
      </c>
      <c r="AN48">
        <v>0.78432999999999997</v>
      </c>
      <c r="AO48">
        <v>22.05</v>
      </c>
      <c r="AP48">
        <v>11.7852</v>
      </c>
      <c r="AQ48">
        <v>0</v>
      </c>
      <c r="AR48">
        <v>11.04</v>
      </c>
      <c r="AS48">
        <v>9.4163999999999994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2749.3936829999989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65.16</v>
      </c>
      <c r="H49">
        <v>0</v>
      </c>
      <c r="I49">
        <v>0</v>
      </c>
      <c r="J49">
        <v>78.912000000000006</v>
      </c>
      <c r="K49">
        <v>683.13656200000003</v>
      </c>
      <c r="L49">
        <v>582.12</v>
      </c>
      <c r="M49">
        <v>92</v>
      </c>
      <c r="N49">
        <v>0</v>
      </c>
      <c r="O49">
        <v>123.66562500000001</v>
      </c>
      <c r="P49">
        <v>103.125</v>
      </c>
      <c r="Q49">
        <v>19.984999999999999</v>
      </c>
      <c r="R49">
        <v>33.57</v>
      </c>
      <c r="S49">
        <v>26.390910000000002</v>
      </c>
      <c r="T49">
        <v>0</v>
      </c>
      <c r="U49">
        <v>348.97500000000002</v>
      </c>
      <c r="V49">
        <v>8.5485000000000007</v>
      </c>
      <c r="W49">
        <v>43.704000000000001</v>
      </c>
      <c r="X49">
        <v>89.165000000000006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40.477200000000003</v>
      </c>
      <c r="AH49">
        <v>42.615000000000002</v>
      </c>
      <c r="AI49">
        <v>0</v>
      </c>
      <c r="AJ49">
        <v>0</v>
      </c>
      <c r="AK49">
        <v>25.7607</v>
      </c>
      <c r="AL49">
        <v>13.363</v>
      </c>
      <c r="AM49">
        <v>0</v>
      </c>
      <c r="AN49">
        <v>0.78432999999999997</v>
      </c>
      <c r="AO49">
        <v>22.05</v>
      </c>
      <c r="AP49">
        <v>11.7852</v>
      </c>
      <c r="AQ49">
        <v>0</v>
      </c>
      <c r="AR49">
        <v>8.8320000000000007</v>
      </c>
      <c r="AS49">
        <v>9.4163999999999994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2747.1856829999988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65.16</v>
      </c>
      <c r="H50">
        <v>0</v>
      </c>
      <c r="I50">
        <v>0</v>
      </c>
      <c r="J50">
        <v>78.912000000000006</v>
      </c>
      <c r="K50">
        <v>683.13656200000003</v>
      </c>
      <c r="L50">
        <v>582.12</v>
      </c>
      <c r="M50">
        <v>92</v>
      </c>
      <c r="N50">
        <v>0</v>
      </c>
      <c r="O50">
        <v>123.66562500000001</v>
      </c>
      <c r="P50">
        <v>103.125</v>
      </c>
      <c r="Q50">
        <v>19.984999999999999</v>
      </c>
      <c r="R50">
        <v>33.57</v>
      </c>
      <c r="S50">
        <v>26.390910000000002</v>
      </c>
      <c r="T50">
        <v>0</v>
      </c>
      <c r="U50">
        <v>348.97500000000002</v>
      </c>
      <c r="V50">
        <v>8.5485000000000007</v>
      </c>
      <c r="W50">
        <v>43.704000000000001</v>
      </c>
      <c r="X50">
        <v>89.165000000000006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40.477200000000003</v>
      </c>
      <c r="AH50">
        <v>42.615000000000002</v>
      </c>
      <c r="AI50">
        <v>0</v>
      </c>
      <c r="AJ50">
        <v>0</v>
      </c>
      <c r="AK50">
        <v>25.7607</v>
      </c>
      <c r="AL50">
        <v>13.363</v>
      </c>
      <c r="AM50">
        <v>0</v>
      </c>
      <c r="AN50">
        <v>0.78432999999999997</v>
      </c>
      <c r="AO50">
        <v>22.05</v>
      </c>
      <c r="AP50">
        <v>11.7852</v>
      </c>
      <c r="AQ50">
        <v>0</v>
      </c>
      <c r="AR50">
        <v>8.8320000000000007</v>
      </c>
      <c r="AS50">
        <v>9.4163999999999994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2747.1856829999988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65.16</v>
      </c>
      <c r="H51">
        <v>0</v>
      </c>
      <c r="I51">
        <v>0</v>
      </c>
      <c r="J51">
        <v>78.912000000000006</v>
      </c>
      <c r="K51">
        <v>683.13656200000003</v>
      </c>
      <c r="L51">
        <v>582.12</v>
      </c>
      <c r="M51">
        <v>92</v>
      </c>
      <c r="N51">
        <v>0</v>
      </c>
      <c r="O51">
        <v>123.66562500000001</v>
      </c>
      <c r="P51">
        <v>103.125</v>
      </c>
      <c r="Q51">
        <v>19.984999999999999</v>
      </c>
      <c r="R51">
        <v>33.57</v>
      </c>
      <c r="S51">
        <v>26.390910000000002</v>
      </c>
      <c r="T51">
        <v>0</v>
      </c>
      <c r="U51">
        <v>348.97500000000002</v>
      </c>
      <c r="V51">
        <v>8.5485000000000007</v>
      </c>
      <c r="W51">
        <v>43.704000000000001</v>
      </c>
      <c r="X51">
        <v>89.165000000000006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40.477200000000003</v>
      </c>
      <c r="AH51">
        <v>42.615000000000002</v>
      </c>
      <c r="AI51">
        <v>0</v>
      </c>
      <c r="AJ51">
        <v>0</v>
      </c>
      <c r="AK51">
        <v>25.7607</v>
      </c>
      <c r="AL51">
        <v>13.363</v>
      </c>
      <c r="AM51">
        <v>0</v>
      </c>
      <c r="AN51">
        <v>0.78432999999999997</v>
      </c>
      <c r="AO51">
        <v>22.05</v>
      </c>
      <c r="AP51">
        <v>13.10463</v>
      </c>
      <c r="AQ51">
        <v>0</v>
      </c>
      <c r="AR51">
        <v>8.8320000000000007</v>
      </c>
      <c r="AS51">
        <v>9.4163999999999994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91.02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2686.908112999999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65.16</v>
      </c>
      <c r="H52">
        <v>0</v>
      </c>
      <c r="I52">
        <v>0</v>
      </c>
      <c r="J52">
        <v>78.912000000000006</v>
      </c>
      <c r="K52">
        <v>683.13656200000003</v>
      </c>
      <c r="L52">
        <v>582.12</v>
      </c>
      <c r="M52">
        <v>92</v>
      </c>
      <c r="N52">
        <v>0</v>
      </c>
      <c r="O52">
        <v>123.66562500000001</v>
      </c>
      <c r="P52">
        <v>103.125</v>
      </c>
      <c r="Q52">
        <v>19.984999999999999</v>
      </c>
      <c r="R52">
        <v>33.57</v>
      </c>
      <c r="S52">
        <v>26.390910000000002</v>
      </c>
      <c r="T52">
        <v>0</v>
      </c>
      <c r="U52">
        <v>348.97500000000002</v>
      </c>
      <c r="V52">
        <v>8.5485000000000007</v>
      </c>
      <c r="W52">
        <v>43.704000000000001</v>
      </c>
      <c r="X52">
        <v>89.165000000000006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40.477200000000003</v>
      </c>
      <c r="AH52">
        <v>42.615000000000002</v>
      </c>
      <c r="AI52">
        <v>0</v>
      </c>
      <c r="AJ52">
        <v>0</v>
      </c>
      <c r="AK52">
        <v>25.7607</v>
      </c>
      <c r="AL52">
        <v>13.363</v>
      </c>
      <c r="AM52">
        <v>0</v>
      </c>
      <c r="AN52">
        <v>0.78432999999999997</v>
      </c>
      <c r="AO52">
        <v>22.05</v>
      </c>
      <c r="AP52">
        <v>13.10463</v>
      </c>
      <c r="AQ52">
        <v>0</v>
      </c>
      <c r="AR52">
        <v>8.8320000000000007</v>
      </c>
      <c r="AS52">
        <v>9.4163999999999994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2736.508112999999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65.16</v>
      </c>
      <c r="H53">
        <v>0</v>
      </c>
      <c r="I53">
        <v>0</v>
      </c>
      <c r="J53">
        <v>78.912000000000006</v>
      </c>
      <c r="K53">
        <v>683.13656200000003</v>
      </c>
      <c r="L53">
        <v>582.12</v>
      </c>
      <c r="M53">
        <v>92</v>
      </c>
      <c r="N53">
        <v>0</v>
      </c>
      <c r="O53">
        <v>123.66562500000001</v>
      </c>
      <c r="P53">
        <v>103.125</v>
      </c>
      <c r="Q53">
        <v>19.984999999999999</v>
      </c>
      <c r="R53">
        <v>33.57</v>
      </c>
      <c r="S53">
        <v>26.390910000000002</v>
      </c>
      <c r="T53">
        <v>0</v>
      </c>
      <c r="U53">
        <v>348.97500000000002</v>
      </c>
      <c r="V53">
        <v>8.5485000000000007</v>
      </c>
      <c r="W53">
        <v>43.704000000000001</v>
      </c>
      <c r="X53">
        <v>89.165000000000006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40.477200000000003</v>
      </c>
      <c r="AH53">
        <v>42.615000000000002</v>
      </c>
      <c r="AI53">
        <v>0</v>
      </c>
      <c r="AJ53">
        <v>0</v>
      </c>
      <c r="AK53">
        <v>25.7607</v>
      </c>
      <c r="AL53">
        <v>2.3239999999999998</v>
      </c>
      <c r="AM53">
        <v>0</v>
      </c>
      <c r="AN53">
        <v>0.78432999999999997</v>
      </c>
      <c r="AO53">
        <v>22.05</v>
      </c>
      <c r="AP53">
        <v>13.10463</v>
      </c>
      <c r="AQ53">
        <v>0</v>
      </c>
      <c r="AR53">
        <v>8.8320000000000007</v>
      </c>
      <c r="AS53">
        <v>9.4163999999999994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115.62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2700.4691129999992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65.16</v>
      </c>
      <c r="H54">
        <v>0</v>
      </c>
      <c r="I54">
        <v>0</v>
      </c>
      <c r="J54">
        <v>78.912000000000006</v>
      </c>
      <c r="K54">
        <v>683.13656200000003</v>
      </c>
      <c r="L54">
        <v>582.12</v>
      </c>
      <c r="M54">
        <v>92</v>
      </c>
      <c r="N54">
        <v>0</v>
      </c>
      <c r="O54">
        <v>123.66562500000001</v>
      </c>
      <c r="P54">
        <v>103.125</v>
      </c>
      <c r="Q54">
        <v>19.984999999999999</v>
      </c>
      <c r="R54">
        <v>33.57</v>
      </c>
      <c r="S54">
        <v>26.390910000000002</v>
      </c>
      <c r="T54">
        <v>0</v>
      </c>
      <c r="U54">
        <v>348.97500000000002</v>
      </c>
      <c r="V54">
        <v>8.5485000000000007</v>
      </c>
      <c r="W54">
        <v>43.704000000000001</v>
      </c>
      <c r="X54">
        <v>89.165000000000006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40.477200000000003</v>
      </c>
      <c r="AH54">
        <v>42.615000000000002</v>
      </c>
      <c r="AI54">
        <v>0</v>
      </c>
      <c r="AJ54">
        <v>0</v>
      </c>
      <c r="AK54">
        <v>25.7607</v>
      </c>
      <c r="AL54">
        <v>2.3239999999999998</v>
      </c>
      <c r="AM54">
        <v>0</v>
      </c>
      <c r="AN54">
        <v>0.78432999999999997</v>
      </c>
      <c r="AO54">
        <v>22.05</v>
      </c>
      <c r="AP54">
        <v>13.10463</v>
      </c>
      <c r="AQ54">
        <v>0</v>
      </c>
      <c r="AR54">
        <v>8.8320000000000007</v>
      </c>
      <c r="AS54">
        <v>9.4163999999999994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2725.4691129999992</v>
      </c>
    </row>
    <row r="55" spans="1:117">
      <c r="A55" t="s">
        <v>97</v>
      </c>
      <c r="B55">
        <v>0</v>
      </c>
      <c r="C55">
        <v>0</v>
      </c>
      <c r="D55">
        <v>33.6</v>
      </c>
      <c r="E55">
        <v>0</v>
      </c>
      <c r="F55">
        <v>0</v>
      </c>
      <c r="G55">
        <v>65.16</v>
      </c>
      <c r="H55">
        <v>0</v>
      </c>
      <c r="I55">
        <v>0</v>
      </c>
      <c r="J55">
        <v>78.912000000000006</v>
      </c>
      <c r="K55">
        <v>683.13656200000003</v>
      </c>
      <c r="L55">
        <v>582.12</v>
      </c>
      <c r="M55">
        <v>92</v>
      </c>
      <c r="N55">
        <v>0</v>
      </c>
      <c r="O55">
        <v>123.66562500000001</v>
      </c>
      <c r="P55">
        <v>103.125</v>
      </c>
      <c r="Q55">
        <v>19.984999999999999</v>
      </c>
      <c r="R55">
        <v>33.57</v>
      </c>
      <c r="S55">
        <v>26.390910000000002</v>
      </c>
      <c r="T55">
        <v>0</v>
      </c>
      <c r="U55">
        <v>348.97500000000002</v>
      </c>
      <c r="V55">
        <v>8.5485000000000007</v>
      </c>
      <c r="W55">
        <v>43.704000000000001</v>
      </c>
      <c r="X55">
        <v>89.165000000000006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32.844799999999999</v>
      </c>
      <c r="AF55">
        <v>8.8740000000000006</v>
      </c>
      <c r="AG55">
        <v>40.477200000000003</v>
      </c>
      <c r="AH55">
        <v>42.615000000000002</v>
      </c>
      <c r="AI55">
        <v>0</v>
      </c>
      <c r="AJ55">
        <v>0</v>
      </c>
      <c r="AK55">
        <v>25.7607</v>
      </c>
      <c r="AL55">
        <v>2.3239999999999998</v>
      </c>
      <c r="AM55">
        <v>0</v>
      </c>
      <c r="AN55">
        <v>0.78432999999999997</v>
      </c>
      <c r="AO55">
        <v>22.05</v>
      </c>
      <c r="AP55">
        <v>11.7852</v>
      </c>
      <c r="AQ55">
        <v>0</v>
      </c>
      <c r="AR55">
        <v>8.8320000000000007</v>
      </c>
      <c r="AS55">
        <v>9.4163999999999994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2707.5579269999989</v>
      </c>
    </row>
    <row r="56" spans="1:117">
      <c r="A56" t="s">
        <v>98</v>
      </c>
      <c r="B56">
        <v>0</v>
      </c>
      <c r="C56">
        <v>0</v>
      </c>
      <c r="D56">
        <v>33.6</v>
      </c>
      <c r="E56">
        <v>0</v>
      </c>
      <c r="F56">
        <v>0</v>
      </c>
      <c r="G56">
        <v>65.16</v>
      </c>
      <c r="H56">
        <v>0</v>
      </c>
      <c r="I56">
        <v>0</v>
      </c>
      <c r="J56">
        <v>78.912000000000006</v>
      </c>
      <c r="K56">
        <v>683.13656200000003</v>
      </c>
      <c r="L56">
        <v>582.12</v>
      </c>
      <c r="M56">
        <v>92</v>
      </c>
      <c r="N56">
        <v>0</v>
      </c>
      <c r="O56">
        <v>123.66562500000001</v>
      </c>
      <c r="P56">
        <v>103.125</v>
      </c>
      <c r="Q56">
        <v>19.984999999999999</v>
      </c>
      <c r="R56">
        <v>33.57</v>
      </c>
      <c r="S56">
        <v>26.390910000000002</v>
      </c>
      <c r="T56">
        <v>0</v>
      </c>
      <c r="U56">
        <v>348.97500000000002</v>
      </c>
      <c r="V56">
        <v>8.5485000000000007</v>
      </c>
      <c r="W56">
        <v>43.704000000000001</v>
      </c>
      <c r="X56">
        <v>89.165000000000006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32.844799999999999</v>
      </c>
      <c r="AF56">
        <v>8.8740000000000006</v>
      </c>
      <c r="AG56">
        <v>40.477200000000003</v>
      </c>
      <c r="AH56">
        <v>42.615000000000002</v>
      </c>
      <c r="AI56">
        <v>0</v>
      </c>
      <c r="AJ56">
        <v>0</v>
      </c>
      <c r="AK56">
        <v>25.7607</v>
      </c>
      <c r="AL56">
        <v>2.3239999999999998</v>
      </c>
      <c r="AM56">
        <v>0</v>
      </c>
      <c r="AN56">
        <v>0.78432999999999997</v>
      </c>
      <c r="AO56">
        <v>22.05</v>
      </c>
      <c r="AP56">
        <v>11.7852</v>
      </c>
      <c r="AQ56">
        <v>0</v>
      </c>
      <c r="AR56">
        <v>8.8320000000000007</v>
      </c>
      <c r="AS56">
        <v>9.4163999999999994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2707.5579269999989</v>
      </c>
    </row>
    <row r="57" spans="1:117">
      <c r="A57" t="s">
        <v>99</v>
      </c>
      <c r="B57">
        <v>0</v>
      </c>
      <c r="C57">
        <v>0</v>
      </c>
      <c r="D57">
        <v>33.6</v>
      </c>
      <c r="E57">
        <v>0</v>
      </c>
      <c r="F57">
        <v>0</v>
      </c>
      <c r="G57">
        <v>65.16</v>
      </c>
      <c r="H57">
        <v>0</v>
      </c>
      <c r="I57">
        <v>0</v>
      </c>
      <c r="J57">
        <v>78.912000000000006</v>
      </c>
      <c r="K57">
        <v>683.13656200000003</v>
      </c>
      <c r="L57">
        <v>582.12</v>
      </c>
      <c r="M57">
        <v>92</v>
      </c>
      <c r="N57">
        <v>0</v>
      </c>
      <c r="O57">
        <v>123.66562500000001</v>
      </c>
      <c r="P57">
        <v>103.125</v>
      </c>
      <c r="Q57">
        <v>19.984999999999999</v>
      </c>
      <c r="R57">
        <v>33.57</v>
      </c>
      <c r="S57">
        <v>0</v>
      </c>
      <c r="T57">
        <v>0</v>
      </c>
      <c r="U57">
        <v>348.97500000000002</v>
      </c>
      <c r="V57">
        <v>8.5485000000000007</v>
      </c>
      <c r="W57">
        <v>43.704000000000001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32.844799999999999</v>
      </c>
      <c r="AF57">
        <v>8.8740000000000006</v>
      </c>
      <c r="AG57">
        <v>40.477200000000003</v>
      </c>
      <c r="AH57">
        <v>42.615000000000002</v>
      </c>
      <c r="AI57">
        <v>0</v>
      </c>
      <c r="AJ57">
        <v>0</v>
      </c>
      <c r="AK57">
        <v>25.7607</v>
      </c>
      <c r="AL57">
        <v>2.3239999999999998</v>
      </c>
      <c r="AM57">
        <v>0</v>
      </c>
      <c r="AN57">
        <v>0.78432999999999997</v>
      </c>
      <c r="AO57">
        <v>22.05</v>
      </c>
      <c r="AP57">
        <v>11.7852</v>
      </c>
      <c r="AQ57">
        <v>0</v>
      </c>
      <c r="AR57">
        <v>8.8320000000000007</v>
      </c>
      <c r="AS57">
        <v>9.4163999999999994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2681.1670169999989</v>
      </c>
    </row>
    <row r="58" spans="1:117">
      <c r="A58" t="s">
        <v>100</v>
      </c>
      <c r="B58">
        <v>0</v>
      </c>
      <c r="C58">
        <v>0</v>
      </c>
      <c r="D58">
        <v>33.6</v>
      </c>
      <c r="E58">
        <v>0</v>
      </c>
      <c r="F58">
        <v>0</v>
      </c>
      <c r="G58">
        <v>65.16</v>
      </c>
      <c r="H58">
        <v>0</v>
      </c>
      <c r="I58">
        <v>0</v>
      </c>
      <c r="J58">
        <v>78.912000000000006</v>
      </c>
      <c r="K58">
        <v>683.13656200000003</v>
      </c>
      <c r="L58">
        <v>582.12</v>
      </c>
      <c r="M58">
        <v>92</v>
      </c>
      <c r="N58">
        <v>0</v>
      </c>
      <c r="O58">
        <v>123.66562500000001</v>
      </c>
      <c r="P58">
        <v>103.125</v>
      </c>
      <c r="Q58">
        <v>19.984999999999999</v>
      </c>
      <c r="R58">
        <v>33.57</v>
      </c>
      <c r="S58">
        <v>0</v>
      </c>
      <c r="T58">
        <v>0</v>
      </c>
      <c r="U58">
        <v>348.97500000000002</v>
      </c>
      <c r="V58">
        <v>8.5485000000000007</v>
      </c>
      <c r="W58">
        <v>43.704000000000001</v>
      </c>
      <c r="X58">
        <v>89.165000000000006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32.844799999999999</v>
      </c>
      <c r="AF58">
        <v>8.8740000000000006</v>
      </c>
      <c r="AG58">
        <v>40.477200000000003</v>
      </c>
      <c r="AH58">
        <v>42.615000000000002</v>
      </c>
      <c r="AI58">
        <v>0</v>
      </c>
      <c r="AJ58">
        <v>0</v>
      </c>
      <c r="AK58">
        <v>25.7607</v>
      </c>
      <c r="AL58">
        <v>2.3239999999999998</v>
      </c>
      <c r="AM58">
        <v>0</v>
      </c>
      <c r="AN58">
        <v>0.78432999999999997</v>
      </c>
      <c r="AO58">
        <v>22.05</v>
      </c>
      <c r="AP58">
        <v>11.7852</v>
      </c>
      <c r="AQ58">
        <v>0</v>
      </c>
      <c r="AR58">
        <v>8.8320000000000007</v>
      </c>
      <c r="AS58">
        <v>9.4163999999999994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2681.1670169999989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0</v>
      </c>
      <c r="G59">
        <v>65.16</v>
      </c>
      <c r="H59">
        <v>0</v>
      </c>
      <c r="I59">
        <v>0</v>
      </c>
      <c r="J59">
        <v>78.912000000000006</v>
      </c>
      <c r="K59">
        <v>683.13656200000003</v>
      </c>
      <c r="L59">
        <v>582.12</v>
      </c>
      <c r="M59">
        <v>92</v>
      </c>
      <c r="N59">
        <v>0</v>
      </c>
      <c r="O59">
        <v>123.66562500000001</v>
      </c>
      <c r="P59">
        <v>103.125</v>
      </c>
      <c r="Q59">
        <v>19.984999999999999</v>
      </c>
      <c r="R59">
        <v>33.57</v>
      </c>
      <c r="S59">
        <v>0</v>
      </c>
      <c r="T59">
        <v>0</v>
      </c>
      <c r="U59">
        <v>348.97500000000002</v>
      </c>
      <c r="V59">
        <v>8.5485000000000007</v>
      </c>
      <c r="W59">
        <v>43.704000000000001</v>
      </c>
      <c r="X59">
        <v>89.165000000000006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32.844799999999999</v>
      </c>
      <c r="AF59">
        <v>8.8740000000000006</v>
      </c>
      <c r="AG59">
        <v>40.477200000000003</v>
      </c>
      <c r="AH59">
        <v>42.615000000000002</v>
      </c>
      <c r="AI59">
        <v>0</v>
      </c>
      <c r="AJ59">
        <v>0</v>
      </c>
      <c r="AK59">
        <v>25.7607</v>
      </c>
      <c r="AL59">
        <v>40.088999999999999</v>
      </c>
      <c r="AM59">
        <v>0</v>
      </c>
      <c r="AN59">
        <v>0.78432999999999997</v>
      </c>
      <c r="AO59">
        <v>22.05</v>
      </c>
      <c r="AP59">
        <v>11.7852</v>
      </c>
      <c r="AQ59">
        <v>0</v>
      </c>
      <c r="AR59">
        <v>49.128</v>
      </c>
      <c r="AS59">
        <v>9.4163999999999994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84.02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2702.6280169999991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65.16</v>
      </c>
      <c r="H60">
        <v>0</v>
      </c>
      <c r="I60">
        <v>0</v>
      </c>
      <c r="J60">
        <v>78.912000000000006</v>
      </c>
      <c r="K60">
        <v>683.13656200000003</v>
      </c>
      <c r="L60">
        <v>582.12</v>
      </c>
      <c r="M60">
        <v>92</v>
      </c>
      <c r="N60">
        <v>0</v>
      </c>
      <c r="O60">
        <v>123.66562500000001</v>
      </c>
      <c r="P60">
        <v>103.125</v>
      </c>
      <c r="Q60">
        <v>19.984999999999999</v>
      </c>
      <c r="R60">
        <v>33.57</v>
      </c>
      <c r="S60">
        <v>0</v>
      </c>
      <c r="T60">
        <v>0</v>
      </c>
      <c r="U60">
        <v>348.97500000000002</v>
      </c>
      <c r="V60">
        <v>8.5485000000000007</v>
      </c>
      <c r="W60">
        <v>43.704000000000001</v>
      </c>
      <c r="X60">
        <v>89.165000000000006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32.844799999999999</v>
      </c>
      <c r="AF60">
        <v>8.8740000000000006</v>
      </c>
      <c r="AG60">
        <v>40.477200000000003</v>
      </c>
      <c r="AH60">
        <v>42.615000000000002</v>
      </c>
      <c r="AI60">
        <v>0</v>
      </c>
      <c r="AJ60">
        <v>0</v>
      </c>
      <c r="AK60">
        <v>25.7607</v>
      </c>
      <c r="AL60">
        <v>79.376220000000004</v>
      </c>
      <c r="AM60">
        <v>0</v>
      </c>
      <c r="AN60">
        <v>0.78432999999999997</v>
      </c>
      <c r="AO60">
        <v>22.05</v>
      </c>
      <c r="AP60">
        <v>11.7852</v>
      </c>
      <c r="AQ60">
        <v>0</v>
      </c>
      <c r="AR60">
        <v>49.128</v>
      </c>
      <c r="AS60">
        <v>9.4163999999999994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84.02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2741.9152369999993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65.16</v>
      </c>
      <c r="H61">
        <v>0</v>
      </c>
      <c r="I61">
        <v>0</v>
      </c>
      <c r="J61">
        <v>78.912000000000006</v>
      </c>
      <c r="K61">
        <v>683.13656200000003</v>
      </c>
      <c r="L61">
        <v>582.12</v>
      </c>
      <c r="M61">
        <v>92</v>
      </c>
      <c r="N61">
        <v>0</v>
      </c>
      <c r="O61">
        <v>123.66562500000001</v>
      </c>
      <c r="P61">
        <v>103.125</v>
      </c>
      <c r="Q61">
        <v>19.984999999999999</v>
      </c>
      <c r="R61">
        <v>33.57</v>
      </c>
      <c r="S61">
        <v>0</v>
      </c>
      <c r="T61">
        <v>0</v>
      </c>
      <c r="U61">
        <v>348.97500000000002</v>
      </c>
      <c r="V61">
        <v>8.5485000000000007</v>
      </c>
      <c r="W61">
        <v>43.704000000000001</v>
      </c>
      <c r="X61">
        <v>89.165000000000006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32.844799999999999</v>
      </c>
      <c r="AF61">
        <v>8.8740000000000006</v>
      </c>
      <c r="AG61">
        <v>40.477200000000003</v>
      </c>
      <c r="AH61">
        <v>42.615000000000002</v>
      </c>
      <c r="AI61">
        <v>0</v>
      </c>
      <c r="AJ61">
        <v>0</v>
      </c>
      <c r="AK61">
        <v>25.7607</v>
      </c>
      <c r="AL61">
        <v>79.376220000000004</v>
      </c>
      <c r="AM61">
        <v>0</v>
      </c>
      <c r="AN61">
        <v>0.78432999999999997</v>
      </c>
      <c r="AO61">
        <v>22.05</v>
      </c>
      <c r="AP61">
        <v>12.169499999999999</v>
      </c>
      <c r="AQ61">
        <v>0</v>
      </c>
      <c r="AR61">
        <v>8.8320000000000007</v>
      </c>
      <c r="AS61">
        <v>9.4163999999999994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84.02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2708.5243369999989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65.16</v>
      </c>
      <c r="H62">
        <v>0</v>
      </c>
      <c r="I62">
        <v>0</v>
      </c>
      <c r="J62">
        <v>78.912000000000006</v>
      </c>
      <c r="K62">
        <v>683.13656200000003</v>
      </c>
      <c r="L62">
        <v>582.12</v>
      </c>
      <c r="M62">
        <v>92</v>
      </c>
      <c r="N62">
        <v>0</v>
      </c>
      <c r="O62">
        <v>123.66562500000001</v>
      </c>
      <c r="P62">
        <v>103.125</v>
      </c>
      <c r="Q62">
        <v>19.984999999999999</v>
      </c>
      <c r="R62">
        <v>33.57</v>
      </c>
      <c r="S62">
        <v>0</v>
      </c>
      <c r="T62">
        <v>0</v>
      </c>
      <c r="U62">
        <v>348.97500000000002</v>
      </c>
      <c r="V62">
        <v>8.5485000000000007</v>
      </c>
      <c r="W62">
        <v>43.704000000000001</v>
      </c>
      <c r="X62">
        <v>89.165000000000006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32.844799999999999</v>
      </c>
      <c r="AF62">
        <v>8.8740000000000006</v>
      </c>
      <c r="AG62">
        <v>40.477200000000003</v>
      </c>
      <c r="AH62">
        <v>42.615000000000002</v>
      </c>
      <c r="AI62">
        <v>0</v>
      </c>
      <c r="AJ62">
        <v>0</v>
      </c>
      <c r="AK62">
        <v>25.7607</v>
      </c>
      <c r="AL62">
        <v>79.376220000000004</v>
      </c>
      <c r="AM62">
        <v>0</v>
      </c>
      <c r="AN62">
        <v>0.78432999999999997</v>
      </c>
      <c r="AO62">
        <v>22.05</v>
      </c>
      <c r="AP62">
        <v>12.169499999999999</v>
      </c>
      <c r="AQ62">
        <v>0</v>
      </c>
      <c r="AR62">
        <v>8.8320000000000007</v>
      </c>
      <c r="AS62">
        <v>9.4163999999999994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83.02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2707.5243369999989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65.16</v>
      </c>
      <c r="H63">
        <v>0</v>
      </c>
      <c r="I63">
        <v>0</v>
      </c>
      <c r="J63">
        <v>78.912000000000006</v>
      </c>
      <c r="K63">
        <v>683.13656200000003</v>
      </c>
      <c r="L63">
        <v>582.12</v>
      </c>
      <c r="M63">
        <v>92</v>
      </c>
      <c r="N63">
        <v>0</v>
      </c>
      <c r="O63">
        <v>123.66562500000001</v>
      </c>
      <c r="P63">
        <v>103.125</v>
      </c>
      <c r="Q63">
        <v>19.984999999999999</v>
      </c>
      <c r="R63">
        <v>33.57</v>
      </c>
      <c r="S63">
        <v>0</v>
      </c>
      <c r="T63">
        <v>0</v>
      </c>
      <c r="U63">
        <v>348.97500000000002</v>
      </c>
      <c r="V63">
        <v>10.425000000000001</v>
      </c>
      <c r="W63">
        <v>43.704000000000001</v>
      </c>
      <c r="X63">
        <v>89.165000000000006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32.844799999999999</v>
      </c>
      <c r="AF63">
        <v>8.8740000000000006</v>
      </c>
      <c r="AG63">
        <v>40.477200000000003</v>
      </c>
      <c r="AH63">
        <v>42.615000000000002</v>
      </c>
      <c r="AI63">
        <v>0</v>
      </c>
      <c r="AJ63">
        <v>0</v>
      </c>
      <c r="AK63">
        <v>25.7607</v>
      </c>
      <c r="AL63">
        <v>79.376220000000004</v>
      </c>
      <c r="AM63">
        <v>0</v>
      </c>
      <c r="AN63">
        <v>0.78432999999999997</v>
      </c>
      <c r="AO63">
        <v>22.05</v>
      </c>
      <c r="AP63">
        <v>12.169499999999999</v>
      </c>
      <c r="AQ63">
        <v>0</v>
      </c>
      <c r="AR63">
        <v>8.8320000000000007</v>
      </c>
      <c r="AS63">
        <v>9.4163999999999994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83.02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2709.4008369999992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65.16</v>
      </c>
      <c r="H64">
        <v>0</v>
      </c>
      <c r="I64">
        <v>0</v>
      </c>
      <c r="J64">
        <v>78.912000000000006</v>
      </c>
      <c r="K64">
        <v>683.13656200000003</v>
      </c>
      <c r="L64">
        <v>582.12</v>
      </c>
      <c r="M64">
        <v>92</v>
      </c>
      <c r="N64">
        <v>0</v>
      </c>
      <c r="O64">
        <v>123.66562500000001</v>
      </c>
      <c r="P64">
        <v>103.125</v>
      </c>
      <c r="Q64">
        <v>19.984999999999999</v>
      </c>
      <c r="R64">
        <v>33.57</v>
      </c>
      <c r="S64">
        <v>0</v>
      </c>
      <c r="T64">
        <v>0</v>
      </c>
      <c r="U64">
        <v>348.97500000000002</v>
      </c>
      <c r="V64">
        <v>11.12</v>
      </c>
      <c r="W64">
        <v>43.704000000000001</v>
      </c>
      <c r="X64">
        <v>89.165000000000006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32.844799999999999</v>
      </c>
      <c r="AF64">
        <v>8.8740000000000006</v>
      </c>
      <c r="AG64">
        <v>40.477200000000003</v>
      </c>
      <c r="AH64">
        <v>42.615000000000002</v>
      </c>
      <c r="AI64">
        <v>0</v>
      </c>
      <c r="AJ64">
        <v>0</v>
      </c>
      <c r="AK64">
        <v>25.7607</v>
      </c>
      <c r="AL64">
        <v>40.088999999999999</v>
      </c>
      <c r="AM64">
        <v>0</v>
      </c>
      <c r="AN64">
        <v>0.78432999999999997</v>
      </c>
      <c r="AO64">
        <v>22.05</v>
      </c>
      <c r="AP64">
        <v>12.169499999999999</v>
      </c>
      <c r="AQ64">
        <v>0</v>
      </c>
      <c r="AR64">
        <v>8.8320000000000007</v>
      </c>
      <c r="AS64">
        <v>9.4163999999999994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81.02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2668.8086169999988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65.16</v>
      </c>
      <c r="H65">
        <v>0</v>
      </c>
      <c r="I65">
        <v>0</v>
      </c>
      <c r="J65">
        <v>78.912000000000006</v>
      </c>
      <c r="K65">
        <v>683.13656200000003</v>
      </c>
      <c r="L65">
        <v>582.12</v>
      </c>
      <c r="M65">
        <v>92</v>
      </c>
      <c r="N65">
        <v>0</v>
      </c>
      <c r="O65">
        <v>123.66562500000001</v>
      </c>
      <c r="P65">
        <v>103.125</v>
      </c>
      <c r="Q65">
        <v>19.984999999999999</v>
      </c>
      <c r="R65">
        <v>33.57</v>
      </c>
      <c r="S65">
        <v>0</v>
      </c>
      <c r="T65">
        <v>0</v>
      </c>
      <c r="U65">
        <v>348.97500000000002</v>
      </c>
      <c r="V65">
        <v>11.12</v>
      </c>
      <c r="W65">
        <v>43.704000000000001</v>
      </c>
      <c r="X65">
        <v>89.165000000000006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32.844799999999999</v>
      </c>
      <c r="AF65">
        <v>8.8740000000000006</v>
      </c>
      <c r="AG65">
        <v>40.477200000000003</v>
      </c>
      <c r="AH65">
        <v>42.615000000000002</v>
      </c>
      <c r="AI65">
        <v>0</v>
      </c>
      <c r="AJ65">
        <v>0</v>
      </c>
      <c r="AK65">
        <v>25.7607</v>
      </c>
      <c r="AL65">
        <v>13.363</v>
      </c>
      <c r="AM65">
        <v>0</v>
      </c>
      <c r="AN65">
        <v>0.78432999999999997</v>
      </c>
      <c r="AO65">
        <v>23.52</v>
      </c>
      <c r="AP65">
        <v>12.169499999999999</v>
      </c>
      <c r="AQ65">
        <v>0</v>
      </c>
      <c r="AR65">
        <v>8.8320000000000007</v>
      </c>
      <c r="AS65">
        <v>10.089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79.02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2654.2222169999982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65.16</v>
      </c>
      <c r="H66">
        <v>0</v>
      </c>
      <c r="I66">
        <v>0</v>
      </c>
      <c r="J66">
        <v>78.912000000000006</v>
      </c>
      <c r="K66">
        <v>683.13656200000003</v>
      </c>
      <c r="L66">
        <v>582.12</v>
      </c>
      <c r="M66">
        <v>92</v>
      </c>
      <c r="N66">
        <v>0</v>
      </c>
      <c r="O66">
        <v>123.66562500000001</v>
      </c>
      <c r="P66">
        <v>103.125</v>
      </c>
      <c r="Q66">
        <v>19.984999999999999</v>
      </c>
      <c r="R66">
        <v>33.57</v>
      </c>
      <c r="S66">
        <v>0</v>
      </c>
      <c r="T66">
        <v>0</v>
      </c>
      <c r="U66">
        <v>348.97500000000002</v>
      </c>
      <c r="V66">
        <v>11.12</v>
      </c>
      <c r="W66">
        <v>43.704000000000001</v>
      </c>
      <c r="X66">
        <v>89.165000000000006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32.844799999999999</v>
      </c>
      <c r="AF66">
        <v>8.8740000000000006</v>
      </c>
      <c r="AG66">
        <v>40.477200000000003</v>
      </c>
      <c r="AH66">
        <v>42.615000000000002</v>
      </c>
      <c r="AI66">
        <v>0</v>
      </c>
      <c r="AJ66">
        <v>0</v>
      </c>
      <c r="AK66">
        <v>25.7607</v>
      </c>
      <c r="AL66">
        <v>13.363</v>
      </c>
      <c r="AM66">
        <v>0</v>
      </c>
      <c r="AN66">
        <v>0.78432999999999997</v>
      </c>
      <c r="AO66">
        <v>23.52</v>
      </c>
      <c r="AP66">
        <v>12.169499999999999</v>
      </c>
      <c r="AQ66">
        <v>0</v>
      </c>
      <c r="AR66">
        <v>8.8320000000000007</v>
      </c>
      <c r="AS66">
        <v>10.089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75.02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2650.2222169999982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65.16</v>
      </c>
      <c r="H67">
        <v>0</v>
      </c>
      <c r="I67">
        <v>0</v>
      </c>
      <c r="J67">
        <v>78.912000000000006</v>
      </c>
      <c r="K67">
        <v>683.13656200000003</v>
      </c>
      <c r="L67">
        <v>582.12</v>
      </c>
      <c r="M67">
        <v>92</v>
      </c>
      <c r="N67">
        <v>0</v>
      </c>
      <c r="O67">
        <v>123.66562500000001</v>
      </c>
      <c r="P67">
        <v>103.125</v>
      </c>
      <c r="Q67">
        <v>19.984999999999999</v>
      </c>
      <c r="R67">
        <v>33.57</v>
      </c>
      <c r="S67">
        <v>0</v>
      </c>
      <c r="T67">
        <v>0</v>
      </c>
      <c r="U67">
        <v>348.97500000000002</v>
      </c>
      <c r="V67">
        <v>11.12</v>
      </c>
      <c r="W67">
        <v>43.704000000000001</v>
      </c>
      <c r="X67">
        <v>89.165000000000006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32.844799999999999</v>
      </c>
      <c r="AF67">
        <v>8.8740000000000006</v>
      </c>
      <c r="AG67">
        <v>40.477200000000003</v>
      </c>
      <c r="AH67">
        <v>42.615000000000002</v>
      </c>
      <c r="AI67">
        <v>0</v>
      </c>
      <c r="AJ67">
        <v>0</v>
      </c>
      <c r="AK67">
        <v>25.7607</v>
      </c>
      <c r="AL67">
        <v>13.363</v>
      </c>
      <c r="AM67">
        <v>0</v>
      </c>
      <c r="AN67">
        <v>0.78432999999999997</v>
      </c>
      <c r="AO67">
        <v>23.52</v>
      </c>
      <c r="AP67">
        <v>11.7852</v>
      </c>
      <c r="AQ67">
        <v>0</v>
      </c>
      <c r="AR67">
        <v>8.8320000000000007</v>
      </c>
      <c r="AS67">
        <v>10.089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73.02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2641.3171169999982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65.16</v>
      </c>
      <c r="H68">
        <v>0</v>
      </c>
      <c r="I68">
        <v>0</v>
      </c>
      <c r="J68">
        <v>78.912000000000006</v>
      </c>
      <c r="K68">
        <v>683.13656200000003</v>
      </c>
      <c r="L68">
        <v>582.12</v>
      </c>
      <c r="M68">
        <v>92</v>
      </c>
      <c r="N68">
        <v>0</v>
      </c>
      <c r="O68">
        <v>123.66562500000001</v>
      </c>
      <c r="P68">
        <v>103.125</v>
      </c>
      <c r="Q68">
        <v>19.984999999999999</v>
      </c>
      <c r="R68">
        <v>33.57</v>
      </c>
      <c r="S68">
        <v>0</v>
      </c>
      <c r="T68">
        <v>0</v>
      </c>
      <c r="U68">
        <v>348.97500000000002</v>
      </c>
      <c r="V68">
        <v>11.12</v>
      </c>
      <c r="W68">
        <v>43.704000000000001</v>
      </c>
      <c r="X68">
        <v>89.165000000000006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32.844799999999999</v>
      </c>
      <c r="AF68">
        <v>8.8740000000000006</v>
      </c>
      <c r="AG68">
        <v>40.477200000000003</v>
      </c>
      <c r="AH68">
        <v>42.615000000000002</v>
      </c>
      <c r="AI68">
        <v>0</v>
      </c>
      <c r="AJ68">
        <v>0</v>
      </c>
      <c r="AK68">
        <v>25.7607</v>
      </c>
      <c r="AL68">
        <v>13.363</v>
      </c>
      <c r="AM68">
        <v>0</v>
      </c>
      <c r="AN68">
        <v>0.78432999999999997</v>
      </c>
      <c r="AO68">
        <v>23.52</v>
      </c>
      <c r="AP68">
        <v>11.7852</v>
      </c>
      <c r="AQ68">
        <v>0</v>
      </c>
      <c r="AR68">
        <v>8.8320000000000007</v>
      </c>
      <c r="AS68">
        <v>10.089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72.02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2640.3171169999982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65.16</v>
      </c>
      <c r="H69">
        <v>0</v>
      </c>
      <c r="I69">
        <v>0</v>
      </c>
      <c r="J69">
        <v>78.912000000000006</v>
      </c>
      <c r="K69">
        <v>683.13656200000003</v>
      </c>
      <c r="L69">
        <v>582.12</v>
      </c>
      <c r="M69">
        <v>92</v>
      </c>
      <c r="N69">
        <v>0</v>
      </c>
      <c r="O69">
        <v>123.66562500000001</v>
      </c>
      <c r="P69">
        <v>103.125</v>
      </c>
      <c r="Q69">
        <v>19.984999999999999</v>
      </c>
      <c r="R69">
        <v>33.57</v>
      </c>
      <c r="S69">
        <v>0</v>
      </c>
      <c r="T69">
        <v>0</v>
      </c>
      <c r="U69">
        <v>348.97500000000002</v>
      </c>
      <c r="V69">
        <v>11.12</v>
      </c>
      <c r="W69">
        <v>43.704000000000001</v>
      </c>
      <c r="X69">
        <v>89.165000000000006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32.844799999999999</v>
      </c>
      <c r="AF69">
        <v>8.8740000000000006</v>
      </c>
      <c r="AG69">
        <v>40.477200000000003</v>
      </c>
      <c r="AH69">
        <v>42.615000000000002</v>
      </c>
      <c r="AI69">
        <v>0</v>
      </c>
      <c r="AJ69">
        <v>0</v>
      </c>
      <c r="AK69">
        <v>25.7607</v>
      </c>
      <c r="AL69">
        <v>13.363</v>
      </c>
      <c r="AM69">
        <v>0</v>
      </c>
      <c r="AN69">
        <v>0.78432999999999997</v>
      </c>
      <c r="AO69">
        <v>23.52</v>
      </c>
      <c r="AP69">
        <v>11.7852</v>
      </c>
      <c r="AQ69">
        <v>0</v>
      </c>
      <c r="AR69">
        <v>8.8320000000000007</v>
      </c>
      <c r="AS69">
        <v>10.089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70.02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2638.3171169999982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65.16</v>
      </c>
      <c r="H70">
        <v>0</v>
      </c>
      <c r="I70">
        <v>0</v>
      </c>
      <c r="J70">
        <v>78.912000000000006</v>
      </c>
      <c r="K70">
        <v>683.13656200000003</v>
      </c>
      <c r="L70">
        <v>582.12</v>
      </c>
      <c r="M70">
        <v>92</v>
      </c>
      <c r="N70">
        <v>0</v>
      </c>
      <c r="O70">
        <v>123.66562500000001</v>
      </c>
      <c r="P70">
        <v>103.125</v>
      </c>
      <c r="Q70">
        <v>19.984999999999999</v>
      </c>
      <c r="R70">
        <v>33.57</v>
      </c>
      <c r="S70">
        <v>0</v>
      </c>
      <c r="T70">
        <v>0</v>
      </c>
      <c r="U70">
        <v>348.97500000000002</v>
      </c>
      <c r="V70">
        <v>11.12</v>
      </c>
      <c r="W70">
        <v>43.704000000000001</v>
      </c>
      <c r="X70">
        <v>89.165000000000006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32.844799999999999</v>
      </c>
      <c r="AF70">
        <v>8.8740000000000006</v>
      </c>
      <c r="AG70">
        <v>40.477200000000003</v>
      </c>
      <c r="AH70">
        <v>42.615000000000002</v>
      </c>
      <c r="AI70">
        <v>0</v>
      </c>
      <c r="AJ70">
        <v>0</v>
      </c>
      <c r="AK70">
        <v>25.7607</v>
      </c>
      <c r="AL70">
        <v>13.363</v>
      </c>
      <c r="AM70">
        <v>0</v>
      </c>
      <c r="AN70">
        <v>0.78432999999999997</v>
      </c>
      <c r="AO70">
        <v>23.52</v>
      </c>
      <c r="AP70">
        <v>11.7852</v>
      </c>
      <c r="AQ70">
        <v>0</v>
      </c>
      <c r="AR70">
        <v>8.8320000000000007</v>
      </c>
      <c r="AS70">
        <v>10.089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65.02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2633.3171169999982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65.16</v>
      </c>
      <c r="H71">
        <v>0</v>
      </c>
      <c r="I71">
        <v>0</v>
      </c>
      <c r="J71">
        <v>78.912000000000006</v>
      </c>
      <c r="K71">
        <v>683.13656200000003</v>
      </c>
      <c r="L71">
        <v>582.12</v>
      </c>
      <c r="M71">
        <v>92</v>
      </c>
      <c r="N71">
        <v>0</v>
      </c>
      <c r="O71">
        <v>123.66562500000001</v>
      </c>
      <c r="P71">
        <v>103.125</v>
      </c>
      <c r="Q71">
        <v>19.984999999999999</v>
      </c>
      <c r="R71">
        <v>33.57</v>
      </c>
      <c r="S71">
        <v>0</v>
      </c>
      <c r="T71">
        <v>0</v>
      </c>
      <c r="U71">
        <v>348.97500000000002</v>
      </c>
      <c r="V71">
        <v>11.12</v>
      </c>
      <c r="W71">
        <v>43.704000000000001</v>
      </c>
      <c r="X71">
        <v>89.165000000000006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40.477200000000003</v>
      </c>
      <c r="AH71">
        <v>70.172700000000006</v>
      </c>
      <c r="AI71">
        <v>0</v>
      </c>
      <c r="AJ71">
        <v>0</v>
      </c>
      <c r="AK71">
        <v>25.7607</v>
      </c>
      <c r="AL71">
        <v>13.363</v>
      </c>
      <c r="AM71">
        <v>0</v>
      </c>
      <c r="AN71">
        <v>0.78432999999999997</v>
      </c>
      <c r="AO71">
        <v>23.52</v>
      </c>
      <c r="AP71">
        <v>11.7852</v>
      </c>
      <c r="AQ71">
        <v>0</v>
      </c>
      <c r="AR71">
        <v>8.8320000000000007</v>
      </c>
      <c r="AS71">
        <v>10.089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86.02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2698.4665729999988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65.16</v>
      </c>
      <c r="H72">
        <v>0</v>
      </c>
      <c r="I72">
        <v>0</v>
      </c>
      <c r="J72">
        <v>78.912000000000006</v>
      </c>
      <c r="K72">
        <v>683.13656200000003</v>
      </c>
      <c r="L72">
        <v>582.12</v>
      </c>
      <c r="M72">
        <v>92</v>
      </c>
      <c r="N72">
        <v>0</v>
      </c>
      <c r="O72">
        <v>123.66562500000001</v>
      </c>
      <c r="P72">
        <v>103.125</v>
      </c>
      <c r="Q72">
        <v>19.984999999999999</v>
      </c>
      <c r="R72">
        <v>33.57</v>
      </c>
      <c r="S72">
        <v>0</v>
      </c>
      <c r="T72">
        <v>0</v>
      </c>
      <c r="U72">
        <v>348.97500000000002</v>
      </c>
      <c r="V72">
        <v>11.12</v>
      </c>
      <c r="W72">
        <v>43.704000000000001</v>
      </c>
      <c r="X72">
        <v>89.165000000000006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40.477200000000003</v>
      </c>
      <c r="AH72">
        <v>70.172700000000006</v>
      </c>
      <c r="AI72">
        <v>0</v>
      </c>
      <c r="AJ72">
        <v>0</v>
      </c>
      <c r="AK72">
        <v>25.7607</v>
      </c>
      <c r="AL72">
        <v>13.363</v>
      </c>
      <c r="AM72">
        <v>0</v>
      </c>
      <c r="AN72">
        <v>0.78432999999999997</v>
      </c>
      <c r="AO72">
        <v>23.52</v>
      </c>
      <c r="AP72">
        <v>11.7852</v>
      </c>
      <c r="AQ72">
        <v>0</v>
      </c>
      <c r="AR72">
        <v>8.8320000000000007</v>
      </c>
      <c r="AS72">
        <v>10.089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85.02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2706.5814729999988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65.16</v>
      </c>
      <c r="H73">
        <v>0</v>
      </c>
      <c r="I73">
        <v>0</v>
      </c>
      <c r="J73">
        <v>78.912000000000006</v>
      </c>
      <c r="K73">
        <v>683.13656200000003</v>
      </c>
      <c r="L73">
        <v>582.12</v>
      </c>
      <c r="M73">
        <v>92</v>
      </c>
      <c r="N73">
        <v>0</v>
      </c>
      <c r="O73">
        <v>123.66562500000001</v>
      </c>
      <c r="P73">
        <v>103.125</v>
      </c>
      <c r="Q73">
        <v>19.984999999999999</v>
      </c>
      <c r="R73">
        <v>33.57</v>
      </c>
      <c r="S73">
        <v>0</v>
      </c>
      <c r="T73">
        <v>0</v>
      </c>
      <c r="U73">
        <v>348.97500000000002</v>
      </c>
      <c r="V73">
        <v>11.12</v>
      </c>
      <c r="W73">
        <v>43.704000000000001</v>
      </c>
      <c r="X73">
        <v>110.145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40.477200000000003</v>
      </c>
      <c r="AH73">
        <v>70.172700000000006</v>
      </c>
      <c r="AI73">
        <v>0</v>
      </c>
      <c r="AJ73">
        <v>0</v>
      </c>
      <c r="AK73">
        <v>25.7607</v>
      </c>
      <c r="AL73">
        <v>13.363</v>
      </c>
      <c r="AM73">
        <v>0</v>
      </c>
      <c r="AN73">
        <v>0.78432999999999997</v>
      </c>
      <c r="AO73">
        <v>23.52</v>
      </c>
      <c r="AP73">
        <v>11.7852</v>
      </c>
      <c r="AQ73">
        <v>15.435</v>
      </c>
      <c r="AR73">
        <v>8.8320000000000007</v>
      </c>
      <c r="AS73">
        <v>10.089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83.02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2740.9964729999988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65.16</v>
      </c>
      <c r="H74">
        <v>0</v>
      </c>
      <c r="I74">
        <v>0</v>
      </c>
      <c r="J74">
        <v>78.912000000000006</v>
      </c>
      <c r="K74">
        <v>683.13656200000003</v>
      </c>
      <c r="L74">
        <v>582.12</v>
      </c>
      <c r="M74">
        <v>92</v>
      </c>
      <c r="N74">
        <v>0</v>
      </c>
      <c r="O74">
        <v>123.66562500000001</v>
      </c>
      <c r="P74">
        <v>103.125</v>
      </c>
      <c r="Q74">
        <v>19.984999999999999</v>
      </c>
      <c r="R74">
        <v>33.57</v>
      </c>
      <c r="S74">
        <v>0</v>
      </c>
      <c r="T74">
        <v>0</v>
      </c>
      <c r="U74">
        <v>348.97500000000002</v>
      </c>
      <c r="V74">
        <v>11.12</v>
      </c>
      <c r="W74">
        <v>43.704000000000001</v>
      </c>
      <c r="X74">
        <v>131.125</v>
      </c>
      <c r="Y74">
        <v>0</v>
      </c>
      <c r="Z74">
        <v>0</v>
      </c>
      <c r="AA74">
        <v>13.983000000000001</v>
      </c>
      <c r="AB74">
        <v>11.997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40.477200000000003</v>
      </c>
      <c r="AH74">
        <v>70.172700000000006</v>
      </c>
      <c r="AI74">
        <v>0</v>
      </c>
      <c r="AJ74">
        <v>0</v>
      </c>
      <c r="AK74">
        <v>25.7607</v>
      </c>
      <c r="AL74">
        <v>13.363</v>
      </c>
      <c r="AM74">
        <v>0</v>
      </c>
      <c r="AN74">
        <v>0.78432999999999997</v>
      </c>
      <c r="AO74">
        <v>23.52</v>
      </c>
      <c r="AP74">
        <v>11.7852</v>
      </c>
      <c r="AQ74">
        <v>31.122</v>
      </c>
      <c r="AR74">
        <v>8.8320000000000007</v>
      </c>
      <c r="AS74">
        <v>10.089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82.02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2790.6464729999989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65.16</v>
      </c>
      <c r="H75">
        <v>0</v>
      </c>
      <c r="I75">
        <v>0</v>
      </c>
      <c r="J75">
        <v>78.912000000000006</v>
      </c>
      <c r="K75">
        <v>683.13656200000003</v>
      </c>
      <c r="L75">
        <v>582.12</v>
      </c>
      <c r="M75">
        <v>92</v>
      </c>
      <c r="N75">
        <v>0</v>
      </c>
      <c r="O75">
        <v>123.66562500000001</v>
      </c>
      <c r="P75">
        <v>103.125</v>
      </c>
      <c r="Q75">
        <v>19.984999999999999</v>
      </c>
      <c r="R75">
        <v>26.9679</v>
      </c>
      <c r="S75">
        <v>0</v>
      </c>
      <c r="T75">
        <v>0</v>
      </c>
      <c r="U75">
        <v>348.97500000000002</v>
      </c>
      <c r="V75">
        <v>11.12</v>
      </c>
      <c r="W75">
        <v>43.704000000000001</v>
      </c>
      <c r="X75">
        <v>147.515625</v>
      </c>
      <c r="Y75">
        <v>0</v>
      </c>
      <c r="Z75">
        <v>0</v>
      </c>
      <c r="AA75">
        <v>13.983000000000001</v>
      </c>
      <c r="AB75">
        <v>11.997</v>
      </c>
      <c r="AC75">
        <v>0</v>
      </c>
      <c r="AD75">
        <v>18.229800000000001</v>
      </c>
      <c r="AE75">
        <v>49.436556000000003</v>
      </c>
      <c r="AF75">
        <v>8.8740000000000006</v>
      </c>
      <c r="AG75">
        <v>40.477200000000003</v>
      </c>
      <c r="AH75">
        <v>93.563599999999994</v>
      </c>
      <c r="AI75">
        <v>0</v>
      </c>
      <c r="AJ75">
        <v>0</v>
      </c>
      <c r="AK75">
        <v>25.7607</v>
      </c>
      <c r="AL75">
        <v>13.363</v>
      </c>
      <c r="AM75">
        <v>0</v>
      </c>
      <c r="AN75">
        <v>0.78432999999999997</v>
      </c>
      <c r="AO75">
        <v>23.52</v>
      </c>
      <c r="AP75">
        <v>11.7852</v>
      </c>
      <c r="AQ75">
        <v>46.683</v>
      </c>
      <c r="AR75">
        <v>12.144</v>
      </c>
      <c r="AS75">
        <v>10.089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82.02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2842.6988979999992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65.16</v>
      </c>
      <c r="H76">
        <v>0</v>
      </c>
      <c r="I76">
        <v>0</v>
      </c>
      <c r="J76">
        <v>78.912000000000006</v>
      </c>
      <c r="K76">
        <v>683.13656200000003</v>
      </c>
      <c r="L76">
        <v>582.12</v>
      </c>
      <c r="M76">
        <v>92</v>
      </c>
      <c r="N76">
        <v>0</v>
      </c>
      <c r="O76">
        <v>123.66562500000001</v>
      </c>
      <c r="P76">
        <v>103.125</v>
      </c>
      <c r="Q76">
        <v>19.984999999999999</v>
      </c>
      <c r="R76">
        <v>25.736999999999998</v>
      </c>
      <c r="S76">
        <v>0</v>
      </c>
      <c r="T76">
        <v>0</v>
      </c>
      <c r="U76">
        <v>348.97500000000002</v>
      </c>
      <c r="V76">
        <v>11.12</v>
      </c>
      <c r="W76">
        <v>43.704000000000001</v>
      </c>
      <c r="X76">
        <v>147.515625</v>
      </c>
      <c r="Y76">
        <v>0</v>
      </c>
      <c r="Z76">
        <v>0</v>
      </c>
      <c r="AA76">
        <v>28.09872</v>
      </c>
      <c r="AB76">
        <v>11.997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40.477200000000003</v>
      </c>
      <c r="AH76">
        <v>93.563599999999994</v>
      </c>
      <c r="AI76">
        <v>0</v>
      </c>
      <c r="AJ76">
        <v>0</v>
      </c>
      <c r="AK76">
        <v>25.7607</v>
      </c>
      <c r="AL76">
        <v>40.088999999999999</v>
      </c>
      <c r="AM76">
        <v>0</v>
      </c>
      <c r="AN76">
        <v>0.78432999999999997</v>
      </c>
      <c r="AO76">
        <v>23.52</v>
      </c>
      <c r="AP76">
        <v>11.7852</v>
      </c>
      <c r="AQ76">
        <v>62.244</v>
      </c>
      <c r="AR76">
        <v>48.576000000000001</v>
      </c>
      <c r="AS76">
        <v>10.089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84.02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2955.0954579999993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65.16</v>
      </c>
      <c r="H77">
        <v>0</v>
      </c>
      <c r="I77">
        <v>0</v>
      </c>
      <c r="J77">
        <v>78.912000000000006</v>
      </c>
      <c r="K77">
        <v>683.13656200000003</v>
      </c>
      <c r="L77">
        <v>582.12</v>
      </c>
      <c r="M77">
        <v>92</v>
      </c>
      <c r="N77">
        <v>0</v>
      </c>
      <c r="O77">
        <v>123.66562500000001</v>
      </c>
      <c r="P77">
        <v>103.125</v>
      </c>
      <c r="Q77">
        <v>19.984999999999999</v>
      </c>
      <c r="R77">
        <v>25.736999999999998</v>
      </c>
      <c r="S77">
        <v>0</v>
      </c>
      <c r="T77">
        <v>0</v>
      </c>
      <c r="U77">
        <v>348.97500000000002</v>
      </c>
      <c r="V77">
        <v>11.12</v>
      </c>
      <c r="W77">
        <v>43.704000000000001</v>
      </c>
      <c r="X77">
        <v>147.515625</v>
      </c>
      <c r="Y77">
        <v>0</v>
      </c>
      <c r="Z77">
        <v>6.5208000000000004</v>
      </c>
      <c r="AA77">
        <v>28.09872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40.477200000000003</v>
      </c>
      <c r="AH77">
        <v>116.9545</v>
      </c>
      <c r="AI77">
        <v>3.1825000000000001</v>
      </c>
      <c r="AJ77">
        <v>0</v>
      </c>
      <c r="AK77">
        <v>25.7607</v>
      </c>
      <c r="AL77">
        <v>79.376220000000004</v>
      </c>
      <c r="AM77">
        <v>4.5321999999999996</v>
      </c>
      <c r="AN77">
        <v>0.78432999999999997</v>
      </c>
      <c r="AO77">
        <v>23.52</v>
      </c>
      <c r="AP77">
        <v>12.041399999999999</v>
      </c>
      <c r="AQ77">
        <v>62.244</v>
      </c>
      <c r="AR77">
        <v>48.576000000000001</v>
      </c>
      <c r="AS77">
        <v>24.75168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84.02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3080.0683419999996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65.16</v>
      </c>
      <c r="H78">
        <v>0</v>
      </c>
      <c r="I78">
        <v>0</v>
      </c>
      <c r="J78">
        <v>78.912000000000006</v>
      </c>
      <c r="K78">
        <v>683.13656200000003</v>
      </c>
      <c r="L78">
        <v>582.12</v>
      </c>
      <c r="M78">
        <v>92</v>
      </c>
      <c r="N78">
        <v>0</v>
      </c>
      <c r="O78">
        <v>123.66562500000001</v>
      </c>
      <c r="P78">
        <v>103.125</v>
      </c>
      <c r="Q78">
        <v>19.984999999999999</v>
      </c>
      <c r="R78">
        <v>25.736999999999998</v>
      </c>
      <c r="S78">
        <v>0</v>
      </c>
      <c r="T78">
        <v>0</v>
      </c>
      <c r="U78">
        <v>348.97500000000002</v>
      </c>
      <c r="V78">
        <v>11.12</v>
      </c>
      <c r="W78">
        <v>43.704000000000001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40.477200000000003</v>
      </c>
      <c r="AH78">
        <v>140.34540000000001</v>
      </c>
      <c r="AI78">
        <v>7.6379999999999999</v>
      </c>
      <c r="AJ78">
        <v>0</v>
      </c>
      <c r="AK78">
        <v>25.7607</v>
      </c>
      <c r="AL78">
        <v>79.376220000000004</v>
      </c>
      <c r="AM78">
        <v>15.804048</v>
      </c>
      <c r="AN78">
        <v>0.78432999999999997</v>
      </c>
      <c r="AO78">
        <v>23.52</v>
      </c>
      <c r="AP78">
        <v>12.041399999999999</v>
      </c>
      <c r="AQ78">
        <v>62.244</v>
      </c>
      <c r="AR78">
        <v>11.04</v>
      </c>
      <c r="AS78">
        <v>24.75168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82.02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3130.684698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65.16</v>
      </c>
      <c r="H79">
        <v>0</v>
      </c>
      <c r="I79">
        <v>0</v>
      </c>
      <c r="J79">
        <v>78.912000000000006</v>
      </c>
      <c r="K79">
        <v>683.13656200000003</v>
      </c>
      <c r="L79">
        <v>582.12</v>
      </c>
      <c r="M79">
        <v>92</v>
      </c>
      <c r="N79">
        <v>0</v>
      </c>
      <c r="O79">
        <v>123.66562500000001</v>
      </c>
      <c r="P79">
        <v>103.125</v>
      </c>
      <c r="Q79">
        <v>19.984999999999999</v>
      </c>
      <c r="R79">
        <v>25.736999999999998</v>
      </c>
      <c r="S79">
        <v>0</v>
      </c>
      <c r="T79">
        <v>0</v>
      </c>
      <c r="U79">
        <v>348.97500000000002</v>
      </c>
      <c r="V79">
        <v>11.12</v>
      </c>
      <c r="W79">
        <v>43.704000000000001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40.477200000000003</v>
      </c>
      <c r="AH79">
        <v>140.34540000000001</v>
      </c>
      <c r="AI79">
        <v>32.700823999999997</v>
      </c>
      <c r="AJ79">
        <v>0</v>
      </c>
      <c r="AK79">
        <v>25.7607</v>
      </c>
      <c r="AL79">
        <v>79.376220000000004</v>
      </c>
      <c r="AM79">
        <v>15.804048</v>
      </c>
      <c r="AN79">
        <v>0.78432999999999997</v>
      </c>
      <c r="AO79">
        <v>23.52</v>
      </c>
      <c r="AP79">
        <v>12.041399999999999</v>
      </c>
      <c r="AQ79">
        <v>62.244</v>
      </c>
      <c r="AR79">
        <v>11.04</v>
      </c>
      <c r="AS79">
        <v>24.75168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77.02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3150.7475220000001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65.16</v>
      </c>
      <c r="H80">
        <v>0</v>
      </c>
      <c r="I80">
        <v>0</v>
      </c>
      <c r="J80">
        <v>78.912000000000006</v>
      </c>
      <c r="K80">
        <v>683.13656200000003</v>
      </c>
      <c r="L80">
        <v>582.12</v>
      </c>
      <c r="M80">
        <v>92</v>
      </c>
      <c r="N80">
        <v>0</v>
      </c>
      <c r="O80">
        <v>123.66562500000001</v>
      </c>
      <c r="P80">
        <v>103.125</v>
      </c>
      <c r="Q80">
        <v>19.984999999999999</v>
      </c>
      <c r="R80">
        <v>25.736999999999998</v>
      </c>
      <c r="S80">
        <v>0</v>
      </c>
      <c r="T80">
        <v>0</v>
      </c>
      <c r="U80">
        <v>348.97500000000002</v>
      </c>
      <c r="V80">
        <v>11.12</v>
      </c>
      <c r="W80">
        <v>43.704000000000001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40.477200000000003</v>
      </c>
      <c r="AH80">
        <v>140.34540000000001</v>
      </c>
      <c r="AI80">
        <v>49.051236000000003</v>
      </c>
      <c r="AJ80">
        <v>0</v>
      </c>
      <c r="AK80">
        <v>25.7607</v>
      </c>
      <c r="AL80">
        <v>79.376220000000004</v>
      </c>
      <c r="AM80">
        <v>15.804048</v>
      </c>
      <c r="AN80">
        <v>0.78432999999999997</v>
      </c>
      <c r="AO80">
        <v>23.52</v>
      </c>
      <c r="AP80">
        <v>12.041399999999999</v>
      </c>
      <c r="AQ80">
        <v>62.244</v>
      </c>
      <c r="AR80">
        <v>11.04</v>
      </c>
      <c r="AS80">
        <v>24.75168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3166.0979339999999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65.16</v>
      </c>
      <c r="H81">
        <v>0</v>
      </c>
      <c r="I81">
        <v>0</v>
      </c>
      <c r="J81">
        <v>78.912000000000006</v>
      </c>
      <c r="K81">
        <v>683.13656200000003</v>
      </c>
      <c r="L81">
        <v>582.12</v>
      </c>
      <c r="M81">
        <v>92</v>
      </c>
      <c r="N81">
        <v>0</v>
      </c>
      <c r="O81">
        <v>123.66562500000001</v>
      </c>
      <c r="P81">
        <v>103.125</v>
      </c>
      <c r="Q81">
        <v>19.984999999999999</v>
      </c>
      <c r="R81">
        <v>25.736999999999998</v>
      </c>
      <c r="S81">
        <v>0</v>
      </c>
      <c r="T81">
        <v>0</v>
      </c>
      <c r="U81">
        <v>348.97500000000002</v>
      </c>
      <c r="V81">
        <v>11.12</v>
      </c>
      <c r="W81">
        <v>43.704000000000001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40.477200000000003</v>
      </c>
      <c r="AH81">
        <v>140.34540000000001</v>
      </c>
      <c r="AI81">
        <v>49.051236000000003</v>
      </c>
      <c r="AJ81">
        <v>0</v>
      </c>
      <c r="AK81">
        <v>25.7607</v>
      </c>
      <c r="AL81">
        <v>40.088999999999999</v>
      </c>
      <c r="AM81">
        <v>15.804048</v>
      </c>
      <c r="AN81">
        <v>0.78432999999999997</v>
      </c>
      <c r="AO81">
        <v>22.931999999999999</v>
      </c>
      <c r="AP81">
        <v>12.041399999999999</v>
      </c>
      <c r="AQ81">
        <v>62.244</v>
      </c>
      <c r="AR81">
        <v>11.04</v>
      </c>
      <c r="AS81">
        <v>7.3986000000000001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3106.8696339999997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65.16</v>
      </c>
      <c r="H82">
        <v>0</v>
      </c>
      <c r="I82">
        <v>0</v>
      </c>
      <c r="J82">
        <v>78.912000000000006</v>
      </c>
      <c r="K82">
        <v>683.13656200000003</v>
      </c>
      <c r="L82">
        <v>582.12</v>
      </c>
      <c r="M82">
        <v>92</v>
      </c>
      <c r="N82">
        <v>0</v>
      </c>
      <c r="O82">
        <v>123.66562500000001</v>
      </c>
      <c r="P82">
        <v>103.125</v>
      </c>
      <c r="Q82">
        <v>19.984999999999999</v>
      </c>
      <c r="R82">
        <v>25.736999999999998</v>
      </c>
      <c r="S82">
        <v>0</v>
      </c>
      <c r="T82">
        <v>0</v>
      </c>
      <c r="U82">
        <v>348.97500000000002</v>
      </c>
      <c r="V82">
        <v>11.12</v>
      </c>
      <c r="W82">
        <v>43.704000000000001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40.477200000000003</v>
      </c>
      <c r="AH82">
        <v>140.34540000000001</v>
      </c>
      <c r="AI82">
        <v>49.051236000000003</v>
      </c>
      <c r="AJ82">
        <v>0</v>
      </c>
      <c r="AK82">
        <v>25.7607</v>
      </c>
      <c r="AL82">
        <v>25.564</v>
      </c>
      <c r="AM82">
        <v>15.804048</v>
      </c>
      <c r="AN82">
        <v>0.78432999999999997</v>
      </c>
      <c r="AO82">
        <v>22.931999999999999</v>
      </c>
      <c r="AP82">
        <v>12.041399999999999</v>
      </c>
      <c r="AQ82">
        <v>62.244</v>
      </c>
      <c r="AR82">
        <v>11.04</v>
      </c>
      <c r="AS82">
        <v>7.3986000000000001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71.02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3089.3446339999996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65.16</v>
      </c>
      <c r="H83">
        <v>0</v>
      </c>
      <c r="I83">
        <v>0</v>
      </c>
      <c r="J83">
        <v>78.912000000000006</v>
      </c>
      <c r="K83">
        <v>683.13656200000003</v>
      </c>
      <c r="L83">
        <v>582.12</v>
      </c>
      <c r="M83">
        <v>92</v>
      </c>
      <c r="N83">
        <v>0</v>
      </c>
      <c r="O83">
        <v>123.66562500000001</v>
      </c>
      <c r="P83">
        <v>103.125</v>
      </c>
      <c r="Q83">
        <v>19.984999999999999</v>
      </c>
      <c r="R83">
        <v>25.736999999999998</v>
      </c>
      <c r="S83">
        <v>0</v>
      </c>
      <c r="T83">
        <v>0</v>
      </c>
      <c r="U83">
        <v>348.97500000000002</v>
      </c>
      <c r="V83">
        <v>11.12</v>
      </c>
      <c r="W83">
        <v>43.704000000000001</v>
      </c>
      <c r="X83">
        <v>147.515625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40.477200000000003</v>
      </c>
      <c r="AH83">
        <v>140.34540000000001</v>
      </c>
      <c r="AI83">
        <v>49.051236000000003</v>
      </c>
      <c r="AJ83">
        <v>0</v>
      </c>
      <c r="AK83">
        <v>25.7607</v>
      </c>
      <c r="AL83">
        <v>25.564</v>
      </c>
      <c r="AM83">
        <v>15.804048</v>
      </c>
      <c r="AN83">
        <v>0.78432999999999997</v>
      </c>
      <c r="AO83">
        <v>22.931999999999999</v>
      </c>
      <c r="AP83">
        <v>12.041399999999999</v>
      </c>
      <c r="AQ83">
        <v>62.244</v>
      </c>
      <c r="AR83">
        <v>11.04</v>
      </c>
      <c r="AS83">
        <v>7.3986000000000001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68.02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3086.3446339999996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65.16</v>
      </c>
      <c r="H84">
        <v>0</v>
      </c>
      <c r="I84">
        <v>0</v>
      </c>
      <c r="J84">
        <v>78.912000000000006</v>
      </c>
      <c r="K84">
        <v>683.13656200000003</v>
      </c>
      <c r="L84">
        <v>582.12</v>
      </c>
      <c r="M84">
        <v>92</v>
      </c>
      <c r="N84">
        <v>0</v>
      </c>
      <c r="O84">
        <v>123.66562500000001</v>
      </c>
      <c r="P84">
        <v>103.125</v>
      </c>
      <c r="Q84">
        <v>19.984999999999999</v>
      </c>
      <c r="R84">
        <v>25.736999999999998</v>
      </c>
      <c r="S84">
        <v>0</v>
      </c>
      <c r="T84">
        <v>0</v>
      </c>
      <c r="U84">
        <v>348.97500000000002</v>
      </c>
      <c r="V84">
        <v>11.12</v>
      </c>
      <c r="W84">
        <v>43.704000000000001</v>
      </c>
      <c r="X84">
        <v>147.515625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40.477200000000003</v>
      </c>
      <c r="AH84">
        <v>140.34540000000001</v>
      </c>
      <c r="AI84">
        <v>32.700823999999997</v>
      </c>
      <c r="AJ84">
        <v>0</v>
      </c>
      <c r="AK84">
        <v>25.7607</v>
      </c>
      <c r="AL84">
        <v>25.564</v>
      </c>
      <c r="AM84">
        <v>15.804048</v>
      </c>
      <c r="AN84">
        <v>0.78432999999999997</v>
      </c>
      <c r="AO84">
        <v>22.931999999999999</v>
      </c>
      <c r="AP84">
        <v>12.041399999999999</v>
      </c>
      <c r="AQ84">
        <v>62.244</v>
      </c>
      <c r="AR84">
        <v>11.04</v>
      </c>
      <c r="AS84">
        <v>7.3986000000000001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66.02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3054.9526219999998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65.16</v>
      </c>
      <c r="H85">
        <v>0</v>
      </c>
      <c r="I85">
        <v>0</v>
      </c>
      <c r="J85">
        <v>78.912000000000006</v>
      </c>
      <c r="K85">
        <v>683.13656200000003</v>
      </c>
      <c r="L85">
        <v>582.12</v>
      </c>
      <c r="M85">
        <v>92</v>
      </c>
      <c r="N85">
        <v>0</v>
      </c>
      <c r="O85">
        <v>123.66562500000001</v>
      </c>
      <c r="P85">
        <v>103.125</v>
      </c>
      <c r="Q85">
        <v>19.984999999999999</v>
      </c>
      <c r="R85">
        <v>25.736999999999998</v>
      </c>
      <c r="S85">
        <v>0</v>
      </c>
      <c r="T85">
        <v>0</v>
      </c>
      <c r="U85">
        <v>348.97500000000002</v>
      </c>
      <c r="V85">
        <v>11.12</v>
      </c>
      <c r="W85">
        <v>43.704000000000001</v>
      </c>
      <c r="X85">
        <v>147.515625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40.477200000000003</v>
      </c>
      <c r="AH85">
        <v>140.34540000000001</v>
      </c>
      <c r="AI85">
        <v>5.0919999999999996</v>
      </c>
      <c r="AJ85">
        <v>0</v>
      </c>
      <c r="AK85">
        <v>25.7607</v>
      </c>
      <c r="AL85">
        <v>25.564</v>
      </c>
      <c r="AM85">
        <v>15.804048</v>
      </c>
      <c r="AN85">
        <v>0.78432999999999997</v>
      </c>
      <c r="AO85">
        <v>22.931999999999999</v>
      </c>
      <c r="AP85">
        <v>12.041399999999999</v>
      </c>
      <c r="AQ85">
        <v>62.244</v>
      </c>
      <c r="AR85">
        <v>11.04</v>
      </c>
      <c r="AS85">
        <v>10.089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65.02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3029.0341979999998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65.16</v>
      </c>
      <c r="H86">
        <v>0</v>
      </c>
      <c r="I86">
        <v>0</v>
      </c>
      <c r="J86">
        <v>78.912000000000006</v>
      </c>
      <c r="K86">
        <v>683.13656200000003</v>
      </c>
      <c r="L86">
        <v>582.12</v>
      </c>
      <c r="M86">
        <v>92</v>
      </c>
      <c r="N86">
        <v>0</v>
      </c>
      <c r="O86">
        <v>123.66562500000001</v>
      </c>
      <c r="P86">
        <v>103.125</v>
      </c>
      <c r="Q86">
        <v>19.984999999999999</v>
      </c>
      <c r="R86">
        <v>25.736999999999998</v>
      </c>
      <c r="S86">
        <v>0</v>
      </c>
      <c r="T86">
        <v>0</v>
      </c>
      <c r="U86">
        <v>348.97500000000002</v>
      </c>
      <c r="V86">
        <v>11.12</v>
      </c>
      <c r="W86">
        <v>43.704000000000001</v>
      </c>
      <c r="X86">
        <v>147.515625</v>
      </c>
      <c r="Y86">
        <v>0</v>
      </c>
      <c r="Z86">
        <v>0</v>
      </c>
      <c r="AA86">
        <v>28.09872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40.477200000000003</v>
      </c>
      <c r="AH86">
        <v>116.9545</v>
      </c>
      <c r="AI86">
        <v>0</v>
      </c>
      <c r="AJ86">
        <v>0</v>
      </c>
      <c r="AK86">
        <v>25.7607</v>
      </c>
      <c r="AL86">
        <v>25.564</v>
      </c>
      <c r="AM86">
        <v>8.3978999999999999</v>
      </c>
      <c r="AN86">
        <v>0.78432999999999997</v>
      </c>
      <c r="AO86">
        <v>22.931999999999999</v>
      </c>
      <c r="AP86">
        <v>12.041399999999999</v>
      </c>
      <c r="AQ86">
        <v>48.384</v>
      </c>
      <c r="AR86">
        <v>11.04</v>
      </c>
      <c r="AS86">
        <v>10.089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62.02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2945.0218619999991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65.16</v>
      </c>
      <c r="H87">
        <v>0</v>
      </c>
      <c r="I87">
        <v>0</v>
      </c>
      <c r="J87">
        <v>78.912000000000006</v>
      </c>
      <c r="K87">
        <v>683.13656200000003</v>
      </c>
      <c r="L87">
        <v>582.12</v>
      </c>
      <c r="M87">
        <v>92</v>
      </c>
      <c r="N87">
        <v>0</v>
      </c>
      <c r="O87">
        <v>123.66562500000001</v>
      </c>
      <c r="P87">
        <v>103.125</v>
      </c>
      <c r="Q87">
        <v>19.984999999999999</v>
      </c>
      <c r="R87">
        <v>25.736999999999998</v>
      </c>
      <c r="S87">
        <v>0</v>
      </c>
      <c r="T87">
        <v>0</v>
      </c>
      <c r="U87">
        <v>348.97500000000002</v>
      </c>
      <c r="V87">
        <v>11.12</v>
      </c>
      <c r="W87">
        <v>43.704000000000001</v>
      </c>
      <c r="X87">
        <v>147.515625</v>
      </c>
      <c r="Y87">
        <v>0</v>
      </c>
      <c r="Z87">
        <v>0</v>
      </c>
      <c r="AA87">
        <v>13.983000000000001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8.8740000000000006</v>
      </c>
      <c r="AG87">
        <v>40.477200000000003</v>
      </c>
      <c r="AH87">
        <v>93.563599999999994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22.931999999999999</v>
      </c>
      <c r="AP87">
        <v>11.7852</v>
      </c>
      <c r="AQ87">
        <v>46.62</v>
      </c>
      <c r="AR87">
        <v>12.144</v>
      </c>
      <c r="AS87">
        <v>10.089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59.02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2872.7516779999992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65.16</v>
      </c>
      <c r="H88">
        <v>0</v>
      </c>
      <c r="I88">
        <v>0</v>
      </c>
      <c r="J88">
        <v>78.912000000000006</v>
      </c>
      <c r="K88">
        <v>683.13656200000003</v>
      </c>
      <c r="L88">
        <v>582.12</v>
      </c>
      <c r="M88">
        <v>92</v>
      </c>
      <c r="N88">
        <v>0</v>
      </c>
      <c r="O88">
        <v>123.66562500000001</v>
      </c>
      <c r="P88">
        <v>103.125</v>
      </c>
      <c r="Q88">
        <v>19.984999999999999</v>
      </c>
      <c r="R88">
        <v>25.736999999999998</v>
      </c>
      <c r="S88">
        <v>0</v>
      </c>
      <c r="T88">
        <v>0</v>
      </c>
      <c r="U88">
        <v>348.97500000000002</v>
      </c>
      <c r="V88">
        <v>11.12</v>
      </c>
      <c r="W88">
        <v>43.704000000000001</v>
      </c>
      <c r="X88">
        <v>147.515625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40.477200000000003</v>
      </c>
      <c r="AH88">
        <v>93.563599999999994</v>
      </c>
      <c r="AI88">
        <v>0</v>
      </c>
      <c r="AJ88">
        <v>0</v>
      </c>
      <c r="AK88">
        <v>25.7607</v>
      </c>
      <c r="AL88">
        <v>25.564</v>
      </c>
      <c r="AM88">
        <v>0</v>
      </c>
      <c r="AN88">
        <v>0.78432999999999997</v>
      </c>
      <c r="AO88">
        <v>22.931999999999999</v>
      </c>
      <c r="AP88">
        <v>11.7852</v>
      </c>
      <c r="AQ88">
        <v>46.62</v>
      </c>
      <c r="AR88">
        <v>48.576000000000001</v>
      </c>
      <c r="AS88">
        <v>10.089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58.02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2889.3909379999991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65.16</v>
      </c>
      <c r="H89">
        <v>0</v>
      </c>
      <c r="I89">
        <v>0</v>
      </c>
      <c r="J89">
        <v>78.912000000000006</v>
      </c>
      <c r="K89">
        <v>683.13656200000003</v>
      </c>
      <c r="L89">
        <v>582.12</v>
      </c>
      <c r="M89">
        <v>92</v>
      </c>
      <c r="N89">
        <v>0</v>
      </c>
      <c r="O89">
        <v>123.66562500000001</v>
      </c>
      <c r="P89">
        <v>103.125</v>
      </c>
      <c r="Q89">
        <v>19.984999999999999</v>
      </c>
      <c r="R89">
        <v>25.736999999999998</v>
      </c>
      <c r="S89">
        <v>0</v>
      </c>
      <c r="T89">
        <v>0</v>
      </c>
      <c r="U89">
        <v>348.97500000000002</v>
      </c>
      <c r="V89">
        <v>11.12</v>
      </c>
      <c r="W89">
        <v>43.704000000000001</v>
      </c>
      <c r="X89">
        <v>147.515625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40.477200000000003</v>
      </c>
      <c r="AH89">
        <v>70.172700000000006</v>
      </c>
      <c r="AI89">
        <v>0</v>
      </c>
      <c r="AJ89">
        <v>0</v>
      </c>
      <c r="AK89">
        <v>25.7607</v>
      </c>
      <c r="AL89">
        <v>25.564</v>
      </c>
      <c r="AM89">
        <v>0</v>
      </c>
      <c r="AN89">
        <v>0.78432999999999997</v>
      </c>
      <c r="AO89">
        <v>22.931999999999999</v>
      </c>
      <c r="AP89">
        <v>11.7852</v>
      </c>
      <c r="AQ89">
        <v>46.62</v>
      </c>
      <c r="AR89">
        <v>48.576000000000001</v>
      </c>
      <c r="AS89">
        <v>10.089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56.02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2864.0000379999992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65.16</v>
      </c>
      <c r="H90">
        <v>0</v>
      </c>
      <c r="I90">
        <v>0</v>
      </c>
      <c r="J90">
        <v>78.912000000000006</v>
      </c>
      <c r="K90">
        <v>683.13656200000003</v>
      </c>
      <c r="L90">
        <v>582.12</v>
      </c>
      <c r="M90">
        <v>92</v>
      </c>
      <c r="N90">
        <v>0</v>
      </c>
      <c r="O90">
        <v>123.66562500000001</v>
      </c>
      <c r="P90">
        <v>103.125</v>
      </c>
      <c r="Q90">
        <v>19.984999999999999</v>
      </c>
      <c r="R90">
        <v>25.736999999999998</v>
      </c>
      <c r="S90">
        <v>0</v>
      </c>
      <c r="T90">
        <v>0</v>
      </c>
      <c r="U90">
        <v>348.97500000000002</v>
      </c>
      <c r="V90">
        <v>11.12</v>
      </c>
      <c r="W90">
        <v>43.704000000000001</v>
      </c>
      <c r="X90">
        <v>147.515625</v>
      </c>
      <c r="Y90">
        <v>0</v>
      </c>
      <c r="Z90">
        <v>0</v>
      </c>
      <c r="AA90">
        <v>13.983000000000001</v>
      </c>
      <c r="AB90">
        <v>26.260100000000001</v>
      </c>
      <c r="AC90">
        <v>9.6778399999999998</v>
      </c>
      <c r="AD90">
        <v>18.229800000000001</v>
      </c>
      <c r="AE90">
        <v>49.436556000000003</v>
      </c>
      <c r="AF90">
        <v>8.8740000000000006</v>
      </c>
      <c r="AG90">
        <v>40.477200000000003</v>
      </c>
      <c r="AH90">
        <v>70.172700000000006</v>
      </c>
      <c r="AI90">
        <v>0</v>
      </c>
      <c r="AJ90">
        <v>0</v>
      </c>
      <c r="AK90">
        <v>25.7607</v>
      </c>
      <c r="AL90">
        <v>25.564</v>
      </c>
      <c r="AM90">
        <v>0</v>
      </c>
      <c r="AN90">
        <v>0.78432999999999997</v>
      </c>
      <c r="AO90">
        <v>22.931999999999999</v>
      </c>
      <c r="AP90">
        <v>11.7852</v>
      </c>
      <c r="AQ90">
        <v>33.642000000000003</v>
      </c>
      <c r="AR90">
        <v>11.04</v>
      </c>
      <c r="AS90">
        <v>10.089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55.02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2812.4860379999991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78.912000000000006</v>
      </c>
      <c r="K91">
        <v>683.13656200000003</v>
      </c>
      <c r="L91">
        <v>582.12</v>
      </c>
      <c r="M91">
        <v>92</v>
      </c>
      <c r="N91">
        <v>0</v>
      </c>
      <c r="O91">
        <v>123.66562500000001</v>
      </c>
      <c r="P91">
        <v>103.125</v>
      </c>
      <c r="Q91">
        <v>19.984999999999999</v>
      </c>
      <c r="R91">
        <v>25.736999999999998</v>
      </c>
      <c r="S91">
        <v>0</v>
      </c>
      <c r="T91">
        <v>0</v>
      </c>
      <c r="U91">
        <v>348.97500000000002</v>
      </c>
      <c r="V91">
        <v>11.12</v>
      </c>
      <c r="W91">
        <v>43.704000000000001</v>
      </c>
      <c r="X91">
        <v>147.515625</v>
      </c>
      <c r="Y91">
        <v>0</v>
      </c>
      <c r="Z91">
        <v>0</v>
      </c>
      <c r="AA91">
        <v>13.983000000000001</v>
      </c>
      <c r="AB91">
        <v>26.260100000000001</v>
      </c>
      <c r="AC91">
        <v>9.6778399999999998</v>
      </c>
      <c r="AD91">
        <v>18.229800000000001</v>
      </c>
      <c r="AE91">
        <v>49.436556000000003</v>
      </c>
      <c r="AF91">
        <v>8.8740000000000006</v>
      </c>
      <c r="AG91">
        <v>40.477200000000003</v>
      </c>
      <c r="AH91">
        <v>70.172700000000006</v>
      </c>
      <c r="AI91">
        <v>0</v>
      </c>
      <c r="AJ91">
        <v>0</v>
      </c>
      <c r="AK91">
        <v>25.7607</v>
      </c>
      <c r="AL91">
        <v>25.564</v>
      </c>
      <c r="AM91">
        <v>0</v>
      </c>
      <c r="AN91">
        <v>0.78432999999999997</v>
      </c>
      <c r="AO91">
        <v>22.931999999999999</v>
      </c>
      <c r="AP91">
        <v>11.7852</v>
      </c>
      <c r="AQ91">
        <v>31.122</v>
      </c>
      <c r="AR91">
        <v>11.04</v>
      </c>
      <c r="AS91">
        <v>10.089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54.02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2808.9660379999991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78.912000000000006</v>
      </c>
      <c r="K92">
        <v>683.13656200000003</v>
      </c>
      <c r="L92">
        <v>582.12</v>
      </c>
      <c r="M92">
        <v>92</v>
      </c>
      <c r="N92">
        <v>0</v>
      </c>
      <c r="O92">
        <v>123.66562500000001</v>
      </c>
      <c r="P92">
        <v>103.125</v>
      </c>
      <c r="Q92">
        <v>19.984999999999999</v>
      </c>
      <c r="R92">
        <v>25.736999999999998</v>
      </c>
      <c r="S92">
        <v>0</v>
      </c>
      <c r="T92">
        <v>0</v>
      </c>
      <c r="U92">
        <v>348.97500000000002</v>
      </c>
      <c r="V92">
        <v>11.12</v>
      </c>
      <c r="W92">
        <v>43.704000000000001</v>
      </c>
      <c r="X92">
        <v>147.515625</v>
      </c>
      <c r="Y92">
        <v>0</v>
      </c>
      <c r="Z92">
        <v>0</v>
      </c>
      <c r="AA92">
        <v>13.983000000000001</v>
      </c>
      <c r="AB92">
        <v>26.260100000000001</v>
      </c>
      <c r="AC92">
        <v>9.6778399999999998</v>
      </c>
      <c r="AD92">
        <v>18.229800000000001</v>
      </c>
      <c r="AE92">
        <v>49.436556000000003</v>
      </c>
      <c r="AF92">
        <v>8.8740000000000006</v>
      </c>
      <c r="AG92">
        <v>40.477200000000003</v>
      </c>
      <c r="AH92">
        <v>70.172700000000006</v>
      </c>
      <c r="AI92">
        <v>0</v>
      </c>
      <c r="AJ92">
        <v>0</v>
      </c>
      <c r="AK92">
        <v>25.7607</v>
      </c>
      <c r="AL92">
        <v>25.564</v>
      </c>
      <c r="AM92">
        <v>0</v>
      </c>
      <c r="AN92">
        <v>0.78432999999999997</v>
      </c>
      <c r="AO92">
        <v>22.931999999999999</v>
      </c>
      <c r="AP92">
        <v>11.7852</v>
      </c>
      <c r="AQ92">
        <v>31.122</v>
      </c>
      <c r="AR92">
        <v>11.04</v>
      </c>
      <c r="AS92">
        <v>10.089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53.02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2807.9660379999991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78.912000000000006</v>
      </c>
      <c r="K93">
        <v>683.13656200000003</v>
      </c>
      <c r="L93">
        <v>582.12</v>
      </c>
      <c r="M93">
        <v>92</v>
      </c>
      <c r="N93">
        <v>0</v>
      </c>
      <c r="O93">
        <v>123.66562500000001</v>
      </c>
      <c r="P93">
        <v>103.125</v>
      </c>
      <c r="Q93">
        <v>19.984999999999999</v>
      </c>
      <c r="R93">
        <v>25.736999999999998</v>
      </c>
      <c r="S93">
        <v>0</v>
      </c>
      <c r="T93">
        <v>0</v>
      </c>
      <c r="U93">
        <v>348.97500000000002</v>
      </c>
      <c r="V93">
        <v>11.12</v>
      </c>
      <c r="W93">
        <v>43.704000000000001</v>
      </c>
      <c r="X93">
        <v>147.515625</v>
      </c>
      <c r="Y93">
        <v>0</v>
      </c>
      <c r="Z93">
        <v>0</v>
      </c>
      <c r="AA93">
        <v>13.983000000000001</v>
      </c>
      <c r="AB93">
        <v>26.260100000000001</v>
      </c>
      <c r="AC93">
        <v>0</v>
      </c>
      <c r="AD93">
        <v>18.229800000000001</v>
      </c>
      <c r="AE93">
        <v>49.436556000000003</v>
      </c>
      <c r="AF93">
        <v>8.8740000000000006</v>
      </c>
      <c r="AG93">
        <v>40.477200000000003</v>
      </c>
      <c r="AH93">
        <v>70.172700000000006</v>
      </c>
      <c r="AI93">
        <v>0</v>
      </c>
      <c r="AJ93">
        <v>0</v>
      </c>
      <c r="AK93">
        <v>25.7607</v>
      </c>
      <c r="AL93">
        <v>25.564</v>
      </c>
      <c r="AM93">
        <v>0</v>
      </c>
      <c r="AN93">
        <v>0.78432999999999997</v>
      </c>
      <c r="AO93">
        <v>22.931999999999999</v>
      </c>
      <c r="AP93">
        <v>11.7852</v>
      </c>
      <c r="AQ93">
        <v>15.12</v>
      </c>
      <c r="AR93">
        <v>8.8320000000000007</v>
      </c>
      <c r="AS93">
        <v>5.3807999999999998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51.02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2773.3699979999992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78.912000000000006</v>
      </c>
      <c r="K94">
        <v>683.13656200000003</v>
      </c>
      <c r="L94">
        <v>582.12</v>
      </c>
      <c r="M94">
        <v>92</v>
      </c>
      <c r="N94">
        <v>0</v>
      </c>
      <c r="O94">
        <v>123.66562500000001</v>
      </c>
      <c r="P94">
        <v>103.125</v>
      </c>
      <c r="Q94">
        <v>19.984999999999999</v>
      </c>
      <c r="R94">
        <v>25.736999999999998</v>
      </c>
      <c r="S94">
        <v>0</v>
      </c>
      <c r="T94">
        <v>0</v>
      </c>
      <c r="U94">
        <v>348.97500000000002</v>
      </c>
      <c r="V94">
        <v>11.12</v>
      </c>
      <c r="W94">
        <v>43.704000000000001</v>
      </c>
      <c r="X94">
        <v>147.515625</v>
      </c>
      <c r="Y94">
        <v>0</v>
      </c>
      <c r="Z94">
        <v>0</v>
      </c>
      <c r="AA94">
        <v>13.983000000000001</v>
      </c>
      <c r="AB94">
        <v>26.260100000000001</v>
      </c>
      <c r="AC94">
        <v>0</v>
      </c>
      <c r="AD94">
        <v>18.229800000000001</v>
      </c>
      <c r="AE94">
        <v>49.436556000000003</v>
      </c>
      <c r="AF94">
        <v>8.8740000000000006</v>
      </c>
      <c r="AG94">
        <v>40.477200000000003</v>
      </c>
      <c r="AH94">
        <v>70.172700000000006</v>
      </c>
      <c r="AI94">
        <v>0</v>
      </c>
      <c r="AJ94">
        <v>0</v>
      </c>
      <c r="AK94">
        <v>25.7607</v>
      </c>
      <c r="AL94">
        <v>25.564</v>
      </c>
      <c r="AM94">
        <v>0</v>
      </c>
      <c r="AN94">
        <v>0.78432999999999997</v>
      </c>
      <c r="AO94">
        <v>22.931999999999999</v>
      </c>
      <c r="AP94">
        <v>11.7852</v>
      </c>
      <c r="AQ94">
        <v>15.12</v>
      </c>
      <c r="AR94">
        <v>8.8320000000000007</v>
      </c>
      <c r="AS94">
        <v>5.3807999999999998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51.02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2773.3699979999992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78.912000000000006</v>
      </c>
      <c r="K95">
        <v>683.13656200000003</v>
      </c>
      <c r="L95">
        <v>582.12</v>
      </c>
      <c r="M95">
        <v>92</v>
      </c>
      <c r="N95">
        <v>0</v>
      </c>
      <c r="O95">
        <v>123.66562500000001</v>
      </c>
      <c r="P95">
        <v>103.125</v>
      </c>
      <c r="Q95">
        <v>19.984999999999999</v>
      </c>
      <c r="R95">
        <v>25.736999999999998</v>
      </c>
      <c r="S95">
        <v>0</v>
      </c>
      <c r="T95">
        <v>0</v>
      </c>
      <c r="U95">
        <v>348.97500000000002</v>
      </c>
      <c r="V95">
        <v>11.12</v>
      </c>
      <c r="W95">
        <v>43.704000000000001</v>
      </c>
      <c r="X95">
        <v>147.515625</v>
      </c>
      <c r="Y95">
        <v>0</v>
      </c>
      <c r="Z95">
        <v>0</v>
      </c>
      <c r="AA95">
        <v>11.297000000000001</v>
      </c>
      <c r="AB95">
        <v>26.260100000000001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40.477200000000003</v>
      </c>
      <c r="AH95">
        <v>44.319600000000001</v>
      </c>
      <c r="AI95">
        <v>0</v>
      </c>
      <c r="AJ95">
        <v>0</v>
      </c>
      <c r="AK95">
        <v>25.7607</v>
      </c>
      <c r="AL95">
        <v>25.564</v>
      </c>
      <c r="AM95">
        <v>0</v>
      </c>
      <c r="AN95">
        <v>0.78432999999999997</v>
      </c>
      <c r="AO95">
        <v>22.931999999999999</v>
      </c>
      <c r="AP95">
        <v>11.7852</v>
      </c>
      <c r="AQ95">
        <v>15.12</v>
      </c>
      <c r="AR95">
        <v>8.8320000000000007</v>
      </c>
      <c r="AS95">
        <v>5.3807999999999998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48.02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2732.7159979999988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78.912000000000006</v>
      </c>
      <c r="K96">
        <v>683.13656200000003</v>
      </c>
      <c r="L96">
        <v>582.12</v>
      </c>
      <c r="M96">
        <v>92</v>
      </c>
      <c r="N96">
        <v>0</v>
      </c>
      <c r="O96">
        <v>123.66562500000001</v>
      </c>
      <c r="P96">
        <v>103.125</v>
      </c>
      <c r="Q96">
        <v>19.984999999999999</v>
      </c>
      <c r="R96">
        <v>25.736999999999998</v>
      </c>
      <c r="S96">
        <v>0</v>
      </c>
      <c r="T96">
        <v>0</v>
      </c>
      <c r="U96">
        <v>348.97500000000002</v>
      </c>
      <c r="V96">
        <v>11.12</v>
      </c>
      <c r="W96">
        <v>43.704000000000001</v>
      </c>
      <c r="X96">
        <v>147.515625</v>
      </c>
      <c r="Y96">
        <v>0</v>
      </c>
      <c r="Z96">
        <v>0</v>
      </c>
      <c r="AA96">
        <v>0</v>
      </c>
      <c r="AB96">
        <v>26.260100000000001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40.477200000000003</v>
      </c>
      <c r="AH96">
        <v>44.319600000000001</v>
      </c>
      <c r="AI96">
        <v>0</v>
      </c>
      <c r="AJ96">
        <v>0</v>
      </c>
      <c r="AK96">
        <v>25.7607</v>
      </c>
      <c r="AL96">
        <v>25.564</v>
      </c>
      <c r="AM96">
        <v>0</v>
      </c>
      <c r="AN96">
        <v>0.78432999999999997</v>
      </c>
      <c r="AO96">
        <v>22.931999999999999</v>
      </c>
      <c r="AP96">
        <v>11.7852</v>
      </c>
      <c r="AQ96">
        <v>0</v>
      </c>
      <c r="AR96">
        <v>8.8320000000000007</v>
      </c>
      <c r="AS96">
        <v>5.3807999999999998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48.02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2706.2989979999988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78.912000000000006</v>
      </c>
      <c r="K97">
        <v>683.13656200000003</v>
      </c>
      <c r="L97">
        <v>582.12</v>
      </c>
      <c r="M97">
        <v>92</v>
      </c>
      <c r="N97">
        <v>0</v>
      </c>
      <c r="O97">
        <v>123.66562500000001</v>
      </c>
      <c r="P97">
        <v>103.125</v>
      </c>
      <c r="Q97">
        <v>19.984999999999999</v>
      </c>
      <c r="R97">
        <v>25.736999999999998</v>
      </c>
      <c r="S97">
        <v>0</v>
      </c>
      <c r="T97">
        <v>0</v>
      </c>
      <c r="U97">
        <v>348.97500000000002</v>
      </c>
      <c r="V97">
        <v>11.12</v>
      </c>
      <c r="W97">
        <v>43.704000000000001</v>
      </c>
      <c r="X97">
        <v>147.515625</v>
      </c>
      <c r="Y97">
        <v>0</v>
      </c>
      <c r="Z97">
        <v>0</v>
      </c>
      <c r="AA97">
        <v>0</v>
      </c>
      <c r="AB97">
        <v>26.260100000000001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40.477200000000003</v>
      </c>
      <c r="AH97">
        <v>44.319600000000001</v>
      </c>
      <c r="AI97">
        <v>0</v>
      </c>
      <c r="AJ97">
        <v>0</v>
      </c>
      <c r="AK97">
        <v>25.7607</v>
      </c>
      <c r="AL97">
        <v>25.564</v>
      </c>
      <c r="AM97">
        <v>0</v>
      </c>
      <c r="AN97">
        <v>0.78432999999999997</v>
      </c>
      <c r="AO97">
        <v>22.931999999999999</v>
      </c>
      <c r="AP97">
        <v>11.7852</v>
      </c>
      <c r="AQ97">
        <v>0</v>
      </c>
      <c r="AR97">
        <v>8.8320000000000007</v>
      </c>
      <c r="AS97">
        <v>5.3807999999999998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46.02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2704.2989979999988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78.912000000000006</v>
      </c>
      <c r="K98">
        <v>683.13656200000003</v>
      </c>
      <c r="L98">
        <v>582.12</v>
      </c>
      <c r="M98">
        <v>92</v>
      </c>
      <c r="N98">
        <v>0</v>
      </c>
      <c r="O98">
        <v>123.66562500000001</v>
      </c>
      <c r="P98">
        <v>103.125</v>
      </c>
      <c r="Q98">
        <v>19.984999999999999</v>
      </c>
      <c r="R98">
        <v>25.736999999999998</v>
      </c>
      <c r="S98">
        <v>0</v>
      </c>
      <c r="T98">
        <v>0</v>
      </c>
      <c r="U98">
        <v>348.97500000000002</v>
      </c>
      <c r="V98">
        <v>11.12</v>
      </c>
      <c r="W98">
        <v>43.704000000000001</v>
      </c>
      <c r="X98">
        <v>147.515625</v>
      </c>
      <c r="Y98">
        <v>0</v>
      </c>
      <c r="Z98">
        <v>0</v>
      </c>
      <c r="AA98">
        <v>0</v>
      </c>
      <c r="AB98">
        <v>26.260100000000001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40.477200000000003</v>
      </c>
      <c r="AH98">
        <v>44.319600000000001</v>
      </c>
      <c r="AI98">
        <v>0</v>
      </c>
      <c r="AJ98">
        <v>0</v>
      </c>
      <c r="AK98">
        <v>25.7607</v>
      </c>
      <c r="AL98">
        <v>25.564</v>
      </c>
      <c r="AM98">
        <v>0</v>
      </c>
      <c r="AN98">
        <v>0.78432999999999997</v>
      </c>
      <c r="AO98">
        <v>22.931999999999999</v>
      </c>
      <c r="AP98">
        <v>11.7852</v>
      </c>
      <c r="AQ98">
        <v>0</v>
      </c>
      <c r="AR98">
        <v>8.8320000000000007</v>
      </c>
      <c r="AS98">
        <v>5.3807999999999998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44.02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2702.2989979999988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0.80639999999999856</v>
      </c>
      <c r="E99">
        <f t="shared" si="2"/>
        <v>0</v>
      </c>
      <c r="F99">
        <f t="shared" si="2"/>
        <v>0</v>
      </c>
      <c r="G99">
        <f t="shared" si="2"/>
        <v>1.5638399999999979</v>
      </c>
      <c r="H99">
        <f t="shared" si="2"/>
        <v>0</v>
      </c>
      <c r="I99">
        <f t="shared" si="2"/>
        <v>0</v>
      </c>
      <c r="J99">
        <f t="shared" si="2"/>
        <v>1.8938880000000018</v>
      </c>
      <c r="K99">
        <f t="shared" si="2"/>
        <v>16.395277487999998</v>
      </c>
      <c r="L99">
        <f t="shared" si="2"/>
        <v>13.970880000000021</v>
      </c>
      <c r="M99">
        <f t="shared" si="2"/>
        <v>2.2080000000000002</v>
      </c>
      <c r="N99">
        <f t="shared" si="2"/>
        <v>0</v>
      </c>
      <c r="O99">
        <f t="shared" si="2"/>
        <v>2.9679749999999947</v>
      </c>
      <c r="P99">
        <f t="shared" si="2"/>
        <v>2.4750000000000001</v>
      </c>
      <c r="Q99">
        <f t="shared" si="2"/>
        <v>0.47963999999999901</v>
      </c>
      <c r="R99">
        <f t="shared" si="2"/>
        <v>0.84439516200000131</v>
      </c>
      <c r="S99">
        <f t="shared" si="2"/>
        <v>0.35344692550000012</v>
      </c>
      <c r="T99">
        <f t="shared" si="2"/>
        <v>0</v>
      </c>
      <c r="U99">
        <f t="shared" si="2"/>
        <v>8.3753999999999849</v>
      </c>
      <c r="V99">
        <f t="shared" si="2"/>
        <v>0.22813374999999994</v>
      </c>
      <c r="W99">
        <f t="shared" si="2"/>
        <v>1.0334175000000021</v>
      </c>
      <c r="X99">
        <f t="shared" si="2"/>
        <v>2.5057987499999999</v>
      </c>
      <c r="Y99">
        <f t="shared" si="2"/>
        <v>0</v>
      </c>
      <c r="Z99">
        <f t="shared" si="2"/>
        <v>9.5671400000000059E-2</v>
      </c>
      <c r="AA99">
        <f t="shared" si="2"/>
        <v>0.21328419999999995</v>
      </c>
      <c r="AB99">
        <f t="shared" si="2"/>
        <v>0.36329581999999971</v>
      </c>
      <c r="AC99">
        <f t="shared" si="2"/>
        <v>0.12589978400000001</v>
      </c>
      <c r="AD99">
        <f t="shared" si="2"/>
        <v>0.36320762900000036</v>
      </c>
      <c r="AE99">
        <f t="shared" si="2"/>
        <v>1.1201103200000002</v>
      </c>
      <c r="AF99">
        <f t="shared" si="2"/>
        <v>0.20804600000000034</v>
      </c>
      <c r="AG99">
        <f t="shared" si="2"/>
        <v>0.97145279999999823</v>
      </c>
      <c r="AH99">
        <f t="shared" si="2"/>
        <v>1.5758079999999985</v>
      </c>
      <c r="AI99">
        <f t="shared" si="2"/>
        <v>0.13844129600000002</v>
      </c>
      <c r="AJ99">
        <f t="shared" si="2"/>
        <v>0</v>
      </c>
      <c r="AK99">
        <f t="shared" si="2"/>
        <v>0.61825679999999972</v>
      </c>
      <c r="AL99">
        <f t="shared" si="2"/>
        <v>0.79487190999999924</v>
      </c>
      <c r="AM99">
        <f t="shared" si="2"/>
        <v>5.3284008999999993E-2</v>
      </c>
      <c r="AN99">
        <f t="shared" si="2"/>
        <v>1.8823919999999966E-2</v>
      </c>
      <c r="AO99">
        <f t="shared" si="2"/>
        <v>0.53904899999999945</v>
      </c>
      <c r="AP99">
        <f t="shared" si="2"/>
        <v>0.28673904000000006</v>
      </c>
      <c r="AQ99">
        <f t="shared" si="2"/>
        <v>0.38555999999999985</v>
      </c>
      <c r="AR99">
        <f t="shared" si="2"/>
        <v>0.35714400000000002</v>
      </c>
      <c r="AS99">
        <f t="shared" si="2"/>
        <v>0.27827883299999978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1.6478500000000036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66.736610536499995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65.16</v>
      </c>
      <c r="H3">
        <v>0</v>
      </c>
      <c r="I3">
        <v>0</v>
      </c>
      <c r="J3">
        <v>78.912000000000006</v>
      </c>
      <c r="K3">
        <v>683.13656200000003</v>
      </c>
      <c r="L3">
        <v>582.12</v>
      </c>
      <c r="M3">
        <v>83.7744</v>
      </c>
      <c r="N3">
        <v>0</v>
      </c>
      <c r="O3">
        <v>123.66562500000001</v>
      </c>
      <c r="P3">
        <v>103.125</v>
      </c>
      <c r="Q3">
        <v>19.984999999999999</v>
      </c>
      <c r="R3">
        <v>28.478549999999998</v>
      </c>
      <c r="S3">
        <v>16.587191000000001</v>
      </c>
      <c r="T3">
        <v>0</v>
      </c>
      <c r="U3">
        <v>348.97500000000002</v>
      </c>
      <c r="V3">
        <v>8.5485000000000007</v>
      </c>
      <c r="W3">
        <v>41.88</v>
      </c>
      <c r="X3">
        <v>89.165000000000006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40.477200000000003</v>
      </c>
      <c r="AH3">
        <v>42.615000000000002</v>
      </c>
      <c r="AI3">
        <v>0</v>
      </c>
      <c r="AJ3">
        <v>0</v>
      </c>
      <c r="AK3">
        <v>25.7607</v>
      </c>
      <c r="AL3">
        <v>36.021999999999998</v>
      </c>
      <c r="AM3">
        <v>0</v>
      </c>
      <c r="AN3">
        <v>0.78432999999999997</v>
      </c>
      <c r="AO3">
        <v>22.05</v>
      </c>
      <c r="AP3">
        <v>11.7852</v>
      </c>
      <c r="AQ3">
        <v>0</v>
      </c>
      <c r="AR3">
        <v>8.8320000000000007</v>
      </c>
      <c r="AS3">
        <v>9.4163999999999994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39.74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2632.0210819999993</v>
      </c>
    </row>
    <row r="4" spans="1:117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65.16</v>
      </c>
      <c r="H4">
        <v>0</v>
      </c>
      <c r="I4">
        <v>0</v>
      </c>
      <c r="J4">
        <v>78.912000000000006</v>
      </c>
      <c r="K4">
        <v>683.13656200000003</v>
      </c>
      <c r="L4">
        <v>582.12</v>
      </c>
      <c r="M4">
        <v>83.7744</v>
      </c>
      <c r="N4">
        <v>0</v>
      </c>
      <c r="O4">
        <v>123.66562500000001</v>
      </c>
      <c r="P4">
        <v>103.125</v>
      </c>
      <c r="Q4">
        <v>19.984999999999999</v>
      </c>
      <c r="R4">
        <v>35.080649999999999</v>
      </c>
      <c r="S4">
        <v>20.730191000000001</v>
      </c>
      <c r="T4">
        <v>0</v>
      </c>
      <c r="U4">
        <v>348.97500000000002</v>
      </c>
      <c r="V4">
        <v>8.5485000000000007</v>
      </c>
      <c r="W4">
        <v>41.88</v>
      </c>
      <c r="X4">
        <v>89.165000000000006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40.477200000000003</v>
      </c>
      <c r="AH4">
        <v>42.615000000000002</v>
      </c>
      <c r="AI4">
        <v>0</v>
      </c>
      <c r="AJ4">
        <v>0</v>
      </c>
      <c r="AK4">
        <v>25.7607</v>
      </c>
      <c r="AL4">
        <v>36.021999999999998</v>
      </c>
      <c r="AM4">
        <v>0</v>
      </c>
      <c r="AN4">
        <v>0.78432999999999997</v>
      </c>
      <c r="AO4">
        <v>22.05</v>
      </c>
      <c r="AP4">
        <v>11.7852</v>
      </c>
      <c r="AQ4">
        <v>0</v>
      </c>
      <c r="AR4">
        <v>8.8320000000000007</v>
      </c>
      <c r="AS4">
        <v>9.4163999999999994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2643.0261819999996</v>
      </c>
    </row>
    <row r="5" spans="1:117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65.16</v>
      </c>
      <c r="H5">
        <v>0</v>
      </c>
      <c r="I5">
        <v>0</v>
      </c>
      <c r="J5">
        <v>78.912000000000006</v>
      </c>
      <c r="K5">
        <v>683.13</v>
      </c>
      <c r="L5">
        <v>582.12</v>
      </c>
      <c r="M5">
        <v>83.7744</v>
      </c>
      <c r="N5">
        <v>0</v>
      </c>
      <c r="O5">
        <v>123.66</v>
      </c>
      <c r="P5">
        <v>103.12</v>
      </c>
      <c r="Q5">
        <v>19.98</v>
      </c>
      <c r="R5">
        <v>41.174092999999999</v>
      </c>
      <c r="S5">
        <v>24.836179999999999</v>
      </c>
      <c r="T5">
        <v>0</v>
      </c>
      <c r="U5">
        <v>348.97500000000002</v>
      </c>
      <c r="V5">
        <v>8.5485000000000007</v>
      </c>
      <c r="W5">
        <v>41.88</v>
      </c>
      <c r="X5">
        <v>89.165000000000006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40.477200000000003</v>
      </c>
      <c r="AH5">
        <v>42.615000000000002</v>
      </c>
      <c r="AI5">
        <v>0</v>
      </c>
      <c r="AJ5">
        <v>0</v>
      </c>
      <c r="AK5">
        <v>25.7607</v>
      </c>
      <c r="AL5">
        <v>36.021999999999998</v>
      </c>
      <c r="AM5">
        <v>0</v>
      </c>
      <c r="AN5">
        <v>0.78432999999999997</v>
      </c>
      <c r="AO5">
        <v>22.05</v>
      </c>
      <c r="AP5">
        <v>11.7852</v>
      </c>
      <c r="AQ5">
        <v>0</v>
      </c>
      <c r="AR5">
        <v>49.128</v>
      </c>
      <c r="AS5">
        <v>9.4163999999999994</v>
      </c>
      <c r="AT5">
        <v>19.999967999999999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2690.4994269999997</v>
      </c>
    </row>
    <row r="6" spans="1:117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65.16</v>
      </c>
      <c r="H6">
        <v>0</v>
      </c>
      <c r="I6">
        <v>0</v>
      </c>
      <c r="J6">
        <v>78.912000000000006</v>
      </c>
      <c r="K6">
        <v>683.13</v>
      </c>
      <c r="L6">
        <v>582.12</v>
      </c>
      <c r="M6">
        <v>83.7744</v>
      </c>
      <c r="N6">
        <v>0</v>
      </c>
      <c r="O6">
        <v>123.66</v>
      </c>
      <c r="P6">
        <v>103.12</v>
      </c>
      <c r="Q6">
        <v>19.98</v>
      </c>
      <c r="R6">
        <v>41.384799999999998</v>
      </c>
      <c r="S6">
        <v>26.3901</v>
      </c>
      <c r="T6">
        <v>0</v>
      </c>
      <c r="U6">
        <v>348.97500000000002</v>
      </c>
      <c r="V6">
        <v>8.5485000000000007</v>
      </c>
      <c r="W6">
        <v>41.88</v>
      </c>
      <c r="X6">
        <v>89.165000000000006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40.477200000000003</v>
      </c>
      <c r="AH6">
        <v>42.615000000000002</v>
      </c>
      <c r="AI6">
        <v>0</v>
      </c>
      <c r="AJ6">
        <v>0</v>
      </c>
      <c r="AK6">
        <v>25.7607</v>
      </c>
      <c r="AL6">
        <v>36.021999999999998</v>
      </c>
      <c r="AM6">
        <v>0</v>
      </c>
      <c r="AN6">
        <v>0.78432999999999997</v>
      </c>
      <c r="AO6">
        <v>22.05</v>
      </c>
      <c r="AP6">
        <v>11.7852</v>
      </c>
      <c r="AQ6">
        <v>0</v>
      </c>
      <c r="AR6">
        <v>49.128</v>
      </c>
      <c r="AS6">
        <v>9.4163999999999994</v>
      </c>
      <c r="AT6">
        <v>19.819554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2690.0836399999998</v>
      </c>
    </row>
    <row r="7" spans="1:117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65.16</v>
      </c>
      <c r="H7">
        <v>0</v>
      </c>
      <c r="I7">
        <v>0</v>
      </c>
      <c r="J7">
        <v>78.912000000000006</v>
      </c>
      <c r="K7">
        <v>683.13</v>
      </c>
      <c r="L7">
        <v>582.12</v>
      </c>
      <c r="M7">
        <v>83.7744</v>
      </c>
      <c r="N7">
        <v>0</v>
      </c>
      <c r="O7">
        <v>123.66</v>
      </c>
      <c r="P7">
        <v>103.12</v>
      </c>
      <c r="Q7">
        <v>19.98</v>
      </c>
      <c r="R7">
        <v>41.384799999999998</v>
      </c>
      <c r="S7">
        <v>26.3901</v>
      </c>
      <c r="T7">
        <v>0</v>
      </c>
      <c r="U7">
        <v>348.97500000000002</v>
      </c>
      <c r="V7">
        <v>8.5485000000000007</v>
      </c>
      <c r="W7">
        <v>41.88</v>
      </c>
      <c r="X7">
        <v>89.165000000000006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40.477200000000003</v>
      </c>
      <c r="AH7">
        <v>42.615000000000002</v>
      </c>
      <c r="AI7">
        <v>0</v>
      </c>
      <c r="AJ7">
        <v>0</v>
      </c>
      <c r="AK7">
        <v>25.7607</v>
      </c>
      <c r="AL7">
        <v>52.29</v>
      </c>
      <c r="AM7">
        <v>0</v>
      </c>
      <c r="AN7">
        <v>0.78432999999999997</v>
      </c>
      <c r="AO7">
        <v>22.05</v>
      </c>
      <c r="AP7">
        <v>13.10463</v>
      </c>
      <c r="AQ7">
        <v>0</v>
      </c>
      <c r="AR7">
        <v>15.456</v>
      </c>
      <c r="AS7">
        <v>16.680479999999999</v>
      </c>
      <c r="AT7">
        <v>18.443061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32.69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2668.7026569999998</v>
      </c>
    </row>
    <row r="8" spans="1:117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65.16</v>
      </c>
      <c r="H8">
        <v>0</v>
      </c>
      <c r="I8">
        <v>0</v>
      </c>
      <c r="J8">
        <v>78.912000000000006</v>
      </c>
      <c r="K8">
        <v>683.13</v>
      </c>
      <c r="L8">
        <v>582.12</v>
      </c>
      <c r="M8">
        <v>83.7744</v>
      </c>
      <c r="N8">
        <v>0</v>
      </c>
      <c r="O8">
        <v>123.66</v>
      </c>
      <c r="P8">
        <v>103.12</v>
      </c>
      <c r="Q8">
        <v>19.98</v>
      </c>
      <c r="R8">
        <v>41.384799999999998</v>
      </c>
      <c r="S8">
        <v>26.3901</v>
      </c>
      <c r="T8">
        <v>0</v>
      </c>
      <c r="U8">
        <v>348.97500000000002</v>
      </c>
      <c r="V8">
        <v>8.5485000000000007</v>
      </c>
      <c r="W8">
        <v>41.88</v>
      </c>
      <c r="X8">
        <v>89.165000000000006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40.477200000000003</v>
      </c>
      <c r="AH8">
        <v>42.615000000000002</v>
      </c>
      <c r="AI8">
        <v>0</v>
      </c>
      <c r="AJ8">
        <v>0</v>
      </c>
      <c r="AK8">
        <v>25.7607</v>
      </c>
      <c r="AL8">
        <v>79.376220000000004</v>
      </c>
      <c r="AM8">
        <v>0</v>
      </c>
      <c r="AN8">
        <v>0.78432999999999997</v>
      </c>
      <c r="AO8">
        <v>22.05</v>
      </c>
      <c r="AP8">
        <v>13.10463</v>
      </c>
      <c r="AQ8">
        <v>0</v>
      </c>
      <c r="AR8">
        <v>11.04</v>
      </c>
      <c r="AS8">
        <v>16.680479999999999</v>
      </c>
      <c r="AT8">
        <v>15.951091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2689.1909069999997</v>
      </c>
    </row>
    <row r="9" spans="1:117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65.16</v>
      </c>
      <c r="H9">
        <v>0</v>
      </c>
      <c r="I9">
        <v>0</v>
      </c>
      <c r="J9">
        <v>78.912000000000006</v>
      </c>
      <c r="K9">
        <v>683.13</v>
      </c>
      <c r="L9">
        <v>582.12</v>
      </c>
      <c r="M9">
        <v>83.7744</v>
      </c>
      <c r="N9">
        <v>0</v>
      </c>
      <c r="O9">
        <v>123.66</v>
      </c>
      <c r="P9">
        <v>103.12</v>
      </c>
      <c r="Q9">
        <v>19.98</v>
      </c>
      <c r="R9">
        <v>41.384799999999998</v>
      </c>
      <c r="S9">
        <v>26.3901</v>
      </c>
      <c r="T9">
        <v>0</v>
      </c>
      <c r="U9">
        <v>348.97500000000002</v>
      </c>
      <c r="V9">
        <v>8.5485000000000007</v>
      </c>
      <c r="W9">
        <v>41.88</v>
      </c>
      <c r="X9">
        <v>89.165000000000006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40.477200000000003</v>
      </c>
      <c r="AH9">
        <v>42.615000000000002</v>
      </c>
      <c r="AI9">
        <v>0</v>
      </c>
      <c r="AJ9">
        <v>0</v>
      </c>
      <c r="AK9">
        <v>25.7607</v>
      </c>
      <c r="AL9">
        <v>79.376220000000004</v>
      </c>
      <c r="AM9">
        <v>0</v>
      </c>
      <c r="AN9">
        <v>0.78432999999999997</v>
      </c>
      <c r="AO9">
        <v>22.05</v>
      </c>
      <c r="AP9">
        <v>13.10463</v>
      </c>
      <c r="AQ9">
        <v>0</v>
      </c>
      <c r="AR9">
        <v>11.04</v>
      </c>
      <c r="AS9">
        <v>16.680479999999999</v>
      </c>
      <c r="AT9">
        <v>17.122530000000001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2688.3623459999999</v>
      </c>
    </row>
    <row r="10" spans="1:117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78.912000000000006</v>
      </c>
      <c r="K10">
        <v>683.13</v>
      </c>
      <c r="L10">
        <v>582.12</v>
      </c>
      <c r="M10">
        <v>83.7744</v>
      </c>
      <c r="N10">
        <v>0</v>
      </c>
      <c r="O10">
        <v>123.66</v>
      </c>
      <c r="P10">
        <v>103.12</v>
      </c>
      <c r="Q10">
        <v>19.98</v>
      </c>
      <c r="R10">
        <v>41.384799999999998</v>
      </c>
      <c r="S10">
        <v>26.3901</v>
      </c>
      <c r="T10">
        <v>0</v>
      </c>
      <c r="U10">
        <v>348.97500000000002</v>
      </c>
      <c r="V10">
        <v>8.5485000000000007</v>
      </c>
      <c r="W10">
        <v>41.88</v>
      </c>
      <c r="X10">
        <v>89.165000000000006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40.477200000000003</v>
      </c>
      <c r="AH10">
        <v>42.615000000000002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22.05</v>
      </c>
      <c r="AP10">
        <v>13.10463</v>
      </c>
      <c r="AQ10">
        <v>0</v>
      </c>
      <c r="AR10">
        <v>11.04</v>
      </c>
      <c r="AS10">
        <v>16.680479999999999</v>
      </c>
      <c r="AT10">
        <v>19.786770000000001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2692.026586</v>
      </c>
    </row>
    <row r="11" spans="1:117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78.912000000000006</v>
      </c>
      <c r="K11">
        <v>683.13656200000003</v>
      </c>
      <c r="L11">
        <v>582.12</v>
      </c>
      <c r="M11">
        <v>83.7744</v>
      </c>
      <c r="N11">
        <v>0</v>
      </c>
      <c r="O11">
        <v>123.66562500000001</v>
      </c>
      <c r="P11">
        <v>103.125</v>
      </c>
      <c r="Q11">
        <v>19.984999999999999</v>
      </c>
      <c r="R11">
        <v>41.384799999999998</v>
      </c>
      <c r="S11">
        <v>26.3901</v>
      </c>
      <c r="T11">
        <v>0</v>
      </c>
      <c r="U11">
        <v>348.97500000000002</v>
      </c>
      <c r="V11">
        <v>8.5485000000000007</v>
      </c>
      <c r="W11">
        <v>41.88</v>
      </c>
      <c r="X11">
        <v>89.165000000000006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40.477200000000003</v>
      </c>
      <c r="AH11">
        <v>42.615000000000002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22.05</v>
      </c>
      <c r="AP11">
        <v>11.7852</v>
      </c>
      <c r="AQ11">
        <v>0</v>
      </c>
      <c r="AR11">
        <v>11.04</v>
      </c>
      <c r="AS11">
        <v>9.4163999999999994</v>
      </c>
      <c r="AT11">
        <v>18.222973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27.15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2677.0514659999999</v>
      </c>
    </row>
    <row r="12" spans="1:117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78.912000000000006</v>
      </c>
      <c r="K12">
        <v>683.13656200000003</v>
      </c>
      <c r="L12">
        <v>582.12</v>
      </c>
      <c r="M12">
        <v>83.7744</v>
      </c>
      <c r="N12">
        <v>0</v>
      </c>
      <c r="O12">
        <v>123.66562500000001</v>
      </c>
      <c r="P12">
        <v>103.125</v>
      </c>
      <c r="Q12">
        <v>19.984999999999999</v>
      </c>
      <c r="R12">
        <v>41.384799999999998</v>
      </c>
      <c r="S12">
        <v>26.3901</v>
      </c>
      <c r="T12">
        <v>0</v>
      </c>
      <c r="U12">
        <v>348.97500000000002</v>
      </c>
      <c r="V12">
        <v>8.5485000000000007</v>
      </c>
      <c r="W12">
        <v>41.88</v>
      </c>
      <c r="X12">
        <v>89.165000000000006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40.477200000000003</v>
      </c>
      <c r="AH12">
        <v>42.615000000000002</v>
      </c>
      <c r="AI12">
        <v>0</v>
      </c>
      <c r="AJ12">
        <v>0</v>
      </c>
      <c r="AK12">
        <v>25.7607</v>
      </c>
      <c r="AL12">
        <v>36.021999999999998</v>
      </c>
      <c r="AM12">
        <v>0</v>
      </c>
      <c r="AN12">
        <v>0.78432999999999997</v>
      </c>
      <c r="AO12">
        <v>22.05</v>
      </c>
      <c r="AP12">
        <v>11.7852</v>
      </c>
      <c r="AQ12">
        <v>0</v>
      </c>
      <c r="AR12">
        <v>11.04</v>
      </c>
      <c r="AS12">
        <v>9.4163999999999994</v>
      </c>
      <c r="AT12">
        <v>18.106663999999999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2634.4309369999996</v>
      </c>
    </row>
    <row r="13" spans="1:117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65.16</v>
      </c>
      <c r="H13">
        <v>0</v>
      </c>
      <c r="I13">
        <v>0</v>
      </c>
      <c r="J13">
        <v>78.912000000000006</v>
      </c>
      <c r="K13">
        <v>683.13656200000003</v>
      </c>
      <c r="L13">
        <v>582.12</v>
      </c>
      <c r="M13">
        <v>83.7744</v>
      </c>
      <c r="N13">
        <v>0</v>
      </c>
      <c r="O13">
        <v>123.66562500000001</v>
      </c>
      <c r="P13">
        <v>103.125</v>
      </c>
      <c r="Q13">
        <v>19.984999999999999</v>
      </c>
      <c r="R13">
        <v>41.384799999999998</v>
      </c>
      <c r="S13">
        <v>26.3901</v>
      </c>
      <c r="T13">
        <v>0</v>
      </c>
      <c r="U13">
        <v>348.97500000000002</v>
      </c>
      <c r="V13">
        <v>8.5485000000000007</v>
      </c>
      <c r="W13">
        <v>41.88</v>
      </c>
      <c r="X13">
        <v>89.165000000000006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40.477200000000003</v>
      </c>
      <c r="AH13">
        <v>42.615000000000002</v>
      </c>
      <c r="AI13">
        <v>0</v>
      </c>
      <c r="AJ13">
        <v>0</v>
      </c>
      <c r="AK13">
        <v>25.7607</v>
      </c>
      <c r="AL13">
        <v>36.021999999999998</v>
      </c>
      <c r="AM13">
        <v>0</v>
      </c>
      <c r="AN13">
        <v>0.78432999999999997</v>
      </c>
      <c r="AO13">
        <v>22.05</v>
      </c>
      <c r="AP13">
        <v>11.7852</v>
      </c>
      <c r="AQ13">
        <v>0</v>
      </c>
      <c r="AR13">
        <v>8.8320000000000007</v>
      </c>
      <c r="AS13">
        <v>9.4163999999999994</v>
      </c>
      <c r="AT13">
        <v>19.999967999999999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27.68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2640.3170409999993</v>
      </c>
    </row>
    <row r="14" spans="1:117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65.16</v>
      </c>
      <c r="H14">
        <v>0</v>
      </c>
      <c r="I14">
        <v>0</v>
      </c>
      <c r="J14">
        <v>78.912000000000006</v>
      </c>
      <c r="K14">
        <v>683.13656200000003</v>
      </c>
      <c r="L14">
        <v>582.12</v>
      </c>
      <c r="M14">
        <v>83.7744</v>
      </c>
      <c r="N14">
        <v>0</v>
      </c>
      <c r="O14">
        <v>123.66562500000001</v>
      </c>
      <c r="P14">
        <v>103.125</v>
      </c>
      <c r="Q14">
        <v>19.984999999999999</v>
      </c>
      <c r="R14">
        <v>41.384799999999998</v>
      </c>
      <c r="S14">
        <v>26.3901</v>
      </c>
      <c r="T14">
        <v>0</v>
      </c>
      <c r="U14">
        <v>348.97500000000002</v>
      </c>
      <c r="V14">
        <v>8.5485000000000007</v>
      </c>
      <c r="W14">
        <v>41.88</v>
      </c>
      <c r="X14">
        <v>89.165000000000006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40.477200000000003</v>
      </c>
      <c r="AH14">
        <v>42.615000000000002</v>
      </c>
      <c r="AI14">
        <v>0</v>
      </c>
      <c r="AJ14">
        <v>0</v>
      </c>
      <c r="AK14">
        <v>25.7607</v>
      </c>
      <c r="AL14">
        <v>36.021999999999998</v>
      </c>
      <c r="AM14">
        <v>0</v>
      </c>
      <c r="AN14">
        <v>0.78432999999999997</v>
      </c>
      <c r="AO14">
        <v>22.05</v>
      </c>
      <c r="AP14">
        <v>11.7852</v>
      </c>
      <c r="AQ14">
        <v>0</v>
      </c>
      <c r="AR14">
        <v>8.8320000000000007</v>
      </c>
      <c r="AS14">
        <v>9.4163999999999994</v>
      </c>
      <c r="AT14">
        <v>19.030555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2639.6676279999992</v>
      </c>
    </row>
    <row r="15" spans="1:117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65.16</v>
      </c>
      <c r="H15">
        <v>0</v>
      </c>
      <c r="I15">
        <v>0</v>
      </c>
      <c r="J15">
        <v>78.912000000000006</v>
      </c>
      <c r="K15">
        <v>683.13656200000003</v>
      </c>
      <c r="L15">
        <v>582.12</v>
      </c>
      <c r="M15">
        <v>83.7744</v>
      </c>
      <c r="N15">
        <v>0</v>
      </c>
      <c r="O15">
        <v>123.66562500000001</v>
      </c>
      <c r="P15">
        <v>103.125</v>
      </c>
      <c r="Q15">
        <v>19.984999999999999</v>
      </c>
      <c r="R15">
        <v>41.384799999999998</v>
      </c>
      <c r="S15">
        <v>26.3901</v>
      </c>
      <c r="T15">
        <v>0</v>
      </c>
      <c r="U15">
        <v>348.97500000000002</v>
      </c>
      <c r="V15">
        <v>8.5485000000000007</v>
      </c>
      <c r="W15">
        <v>41.88</v>
      </c>
      <c r="X15">
        <v>89.165000000000006</v>
      </c>
      <c r="Y15">
        <v>0</v>
      </c>
      <c r="Z15">
        <v>6.5208000000000004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40.477200000000003</v>
      </c>
      <c r="AH15">
        <v>42.615000000000002</v>
      </c>
      <c r="AI15">
        <v>0</v>
      </c>
      <c r="AJ15">
        <v>0</v>
      </c>
      <c r="AK15">
        <v>25.7607</v>
      </c>
      <c r="AL15">
        <v>36.021999999999998</v>
      </c>
      <c r="AM15">
        <v>0</v>
      </c>
      <c r="AN15">
        <v>0.78432999999999997</v>
      </c>
      <c r="AO15">
        <v>22.05</v>
      </c>
      <c r="AP15">
        <v>11.7852</v>
      </c>
      <c r="AQ15">
        <v>0</v>
      </c>
      <c r="AR15">
        <v>8.8320000000000007</v>
      </c>
      <c r="AS15">
        <v>9.4163999999999994</v>
      </c>
      <c r="AT15">
        <v>19.999967999999999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2660.5080409999991</v>
      </c>
    </row>
    <row r="16" spans="1:117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65.16</v>
      </c>
      <c r="H16">
        <v>0</v>
      </c>
      <c r="I16">
        <v>0</v>
      </c>
      <c r="J16">
        <v>78.912000000000006</v>
      </c>
      <c r="K16">
        <v>683.13656200000003</v>
      </c>
      <c r="L16">
        <v>582.12</v>
      </c>
      <c r="M16">
        <v>83.7744</v>
      </c>
      <c r="N16">
        <v>0</v>
      </c>
      <c r="O16">
        <v>123.66562500000001</v>
      </c>
      <c r="P16">
        <v>103.125</v>
      </c>
      <c r="Q16">
        <v>19.984999999999999</v>
      </c>
      <c r="R16">
        <v>41.384799999999998</v>
      </c>
      <c r="S16">
        <v>26.3901</v>
      </c>
      <c r="T16">
        <v>0</v>
      </c>
      <c r="U16">
        <v>348.97500000000002</v>
      </c>
      <c r="V16">
        <v>8.5485000000000007</v>
      </c>
      <c r="W16">
        <v>41.88</v>
      </c>
      <c r="X16">
        <v>89.165000000000006</v>
      </c>
      <c r="Y16">
        <v>0</v>
      </c>
      <c r="Z16">
        <v>6.5208000000000004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40.477200000000003</v>
      </c>
      <c r="AH16">
        <v>42.615000000000002</v>
      </c>
      <c r="AI16">
        <v>0</v>
      </c>
      <c r="AJ16">
        <v>0</v>
      </c>
      <c r="AK16">
        <v>25.7607</v>
      </c>
      <c r="AL16">
        <v>36.021999999999998</v>
      </c>
      <c r="AM16">
        <v>0</v>
      </c>
      <c r="AN16">
        <v>0.78432999999999997</v>
      </c>
      <c r="AO16">
        <v>22.05</v>
      </c>
      <c r="AP16">
        <v>11.7852</v>
      </c>
      <c r="AQ16">
        <v>0</v>
      </c>
      <c r="AR16">
        <v>8.8320000000000007</v>
      </c>
      <c r="AS16">
        <v>9.4163999999999994</v>
      </c>
      <c r="AT16">
        <v>19.999967999999999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2659.5080409999991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65.16</v>
      </c>
      <c r="H17">
        <v>0</v>
      </c>
      <c r="I17">
        <v>0</v>
      </c>
      <c r="J17">
        <v>78.912000000000006</v>
      </c>
      <c r="K17">
        <v>683.13656200000003</v>
      </c>
      <c r="L17">
        <v>582.12</v>
      </c>
      <c r="M17">
        <v>83.7744</v>
      </c>
      <c r="N17">
        <v>0</v>
      </c>
      <c r="O17">
        <v>123.66562500000001</v>
      </c>
      <c r="P17">
        <v>103.125</v>
      </c>
      <c r="Q17">
        <v>19.984999999999999</v>
      </c>
      <c r="R17">
        <v>41.384799999999998</v>
      </c>
      <c r="S17">
        <v>26.3901</v>
      </c>
      <c r="T17">
        <v>0</v>
      </c>
      <c r="U17">
        <v>348.97500000000002</v>
      </c>
      <c r="V17">
        <v>8.5485000000000007</v>
      </c>
      <c r="W17">
        <v>41.88</v>
      </c>
      <c r="X17">
        <v>89.165000000000006</v>
      </c>
      <c r="Y17">
        <v>0</v>
      </c>
      <c r="Z17">
        <v>6.5208000000000004</v>
      </c>
      <c r="AA17">
        <v>0</v>
      </c>
      <c r="AB17">
        <v>11.997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40.477200000000003</v>
      </c>
      <c r="AH17">
        <v>42.615000000000002</v>
      </c>
      <c r="AI17">
        <v>0</v>
      </c>
      <c r="AJ17">
        <v>0</v>
      </c>
      <c r="AK17">
        <v>25.7607</v>
      </c>
      <c r="AL17">
        <v>52.29</v>
      </c>
      <c r="AM17">
        <v>0</v>
      </c>
      <c r="AN17">
        <v>0.78432999999999997</v>
      </c>
      <c r="AO17">
        <v>22.05</v>
      </c>
      <c r="AP17">
        <v>11.7852</v>
      </c>
      <c r="AQ17">
        <v>0</v>
      </c>
      <c r="AR17">
        <v>8.8320000000000007</v>
      </c>
      <c r="AS17">
        <v>9.4163999999999994</v>
      </c>
      <c r="AT17">
        <v>18.203866000000001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2672.9799389999989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65.16</v>
      </c>
      <c r="H18">
        <v>0</v>
      </c>
      <c r="I18">
        <v>0</v>
      </c>
      <c r="J18">
        <v>78.912000000000006</v>
      </c>
      <c r="K18">
        <v>683.13656200000003</v>
      </c>
      <c r="L18">
        <v>582.12</v>
      </c>
      <c r="M18">
        <v>83.7744</v>
      </c>
      <c r="N18">
        <v>0</v>
      </c>
      <c r="O18">
        <v>123.66562500000001</v>
      </c>
      <c r="P18">
        <v>103.125</v>
      </c>
      <c r="Q18">
        <v>19.984999999999999</v>
      </c>
      <c r="R18">
        <v>41.384799999999998</v>
      </c>
      <c r="S18">
        <v>26.3901</v>
      </c>
      <c r="T18">
        <v>0</v>
      </c>
      <c r="U18">
        <v>348.97500000000002</v>
      </c>
      <c r="V18">
        <v>8.5485000000000007</v>
      </c>
      <c r="W18">
        <v>41.88</v>
      </c>
      <c r="X18">
        <v>89.165000000000006</v>
      </c>
      <c r="Y18">
        <v>0</v>
      </c>
      <c r="Z18">
        <v>6.5208000000000004</v>
      </c>
      <c r="AA18">
        <v>0</v>
      </c>
      <c r="AB18">
        <v>11.997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40.477200000000003</v>
      </c>
      <c r="AH18">
        <v>42.615000000000002</v>
      </c>
      <c r="AI18">
        <v>0</v>
      </c>
      <c r="AJ18">
        <v>0</v>
      </c>
      <c r="AK18">
        <v>25.7607</v>
      </c>
      <c r="AL18">
        <v>52.29</v>
      </c>
      <c r="AM18">
        <v>0</v>
      </c>
      <c r="AN18">
        <v>0.78432999999999997</v>
      </c>
      <c r="AO18">
        <v>22.05</v>
      </c>
      <c r="AP18">
        <v>11.7852</v>
      </c>
      <c r="AQ18">
        <v>0</v>
      </c>
      <c r="AR18">
        <v>8.8320000000000007</v>
      </c>
      <c r="AS18">
        <v>9.4163999999999994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2674.7760409999992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65.16</v>
      </c>
      <c r="H19">
        <v>0</v>
      </c>
      <c r="I19">
        <v>0</v>
      </c>
      <c r="J19">
        <v>78.912000000000006</v>
      </c>
      <c r="K19">
        <v>683.13656200000003</v>
      </c>
      <c r="L19">
        <v>582.12</v>
      </c>
      <c r="M19">
        <v>83.7744</v>
      </c>
      <c r="N19">
        <v>0</v>
      </c>
      <c r="O19">
        <v>123.66562500000001</v>
      </c>
      <c r="P19">
        <v>103.125</v>
      </c>
      <c r="Q19">
        <v>19.984999999999999</v>
      </c>
      <c r="R19">
        <v>41.384799999999998</v>
      </c>
      <c r="S19">
        <v>26.3901</v>
      </c>
      <c r="T19">
        <v>0</v>
      </c>
      <c r="U19">
        <v>348.97500000000002</v>
      </c>
      <c r="V19">
        <v>8.5485000000000007</v>
      </c>
      <c r="W19">
        <v>41.88</v>
      </c>
      <c r="X19">
        <v>89.165000000000006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40.477200000000003</v>
      </c>
      <c r="AH19">
        <v>42.615000000000002</v>
      </c>
      <c r="AI19">
        <v>0</v>
      </c>
      <c r="AJ19">
        <v>0</v>
      </c>
      <c r="AK19">
        <v>25.7607</v>
      </c>
      <c r="AL19">
        <v>52.29</v>
      </c>
      <c r="AM19">
        <v>0</v>
      </c>
      <c r="AN19">
        <v>0.78432999999999997</v>
      </c>
      <c r="AO19">
        <v>22.05</v>
      </c>
      <c r="AP19">
        <v>11.7852</v>
      </c>
      <c r="AQ19">
        <v>0</v>
      </c>
      <c r="AR19">
        <v>8.8320000000000007</v>
      </c>
      <c r="AS19">
        <v>9.4163999999999994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24.68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2674.456040999999</v>
      </c>
    </row>
    <row r="20" spans="1:117">
      <c r="A20" t="s">
        <v>62</v>
      </c>
      <c r="B20">
        <v>0</v>
      </c>
      <c r="C20">
        <v>0</v>
      </c>
      <c r="D20">
        <v>29.29</v>
      </c>
      <c r="E20">
        <v>0</v>
      </c>
      <c r="F20">
        <v>0</v>
      </c>
      <c r="G20">
        <v>55.17</v>
      </c>
      <c r="H20">
        <v>0</v>
      </c>
      <c r="I20">
        <v>0</v>
      </c>
      <c r="J20">
        <v>66.656000000000006</v>
      </c>
      <c r="K20">
        <v>683.13656200000003</v>
      </c>
      <c r="L20">
        <v>582.12</v>
      </c>
      <c r="M20">
        <v>83.7744</v>
      </c>
      <c r="N20">
        <v>0</v>
      </c>
      <c r="O20">
        <v>123.66562500000001</v>
      </c>
      <c r="P20">
        <v>103.125</v>
      </c>
      <c r="Q20">
        <v>19.984999999999999</v>
      </c>
      <c r="R20">
        <v>41.384799999999998</v>
      </c>
      <c r="S20">
        <v>26.3901</v>
      </c>
      <c r="T20">
        <v>0</v>
      </c>
      <c r="U20">
        <v>348.97500000000002</v>
      </c>
      <c r="V20">
        <v>8.5485000000000007</v>
      </c>
      <c r="W20">
        <v>41.88</v>
      </c>
      <c r="X20">
        <v>89.165000000000006</v>
      </c>
      <c r="Y20">
        <v>0</v>
      </c>
      <c r="Z20">
        <v>6.5208000000000004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40.477200000000003</v>
      </c>
      <c r="AH20">
        <v>42.615000000000002</v>
      </c>
      <c r="AI20">
        <v>0</v>
      </c>
      <c r="AJ20">
        <v>0</v>
      </c>
      <c r="AK20">
        <v>25.7607</v>
      </c>
      <c r="AL20">
        <v>52.29</v>
      </c>
      <c r="AM20">
        <v>0</v>
      </c>
      <c r="AN20">
        <v>0.78432999999999997</v>
      </c>
      <c r="AO20">
        <v>22.05</v>
      </c>
      <c r="AP20">
        <v>11.7852</v>
      </c>
      <c r="AQ20">
        <v>0</v>
      </c>
      <c r="AR20">
        <v>8.8320000000000007</v>
      </c>
      <c r="AS20">
        <v>9.4163999999999994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2646.2200409999991</v>
      </c>
    </row>
    <row r="21" spans="1:117">
      <c r="A21" t="s">
        <v>63</v>
      </c>
      <c r="B21">
        <v>0</v>
      </c>
      <c r="C21">
        <v>0</v>
      </c>
      <c r="D21">
        <v>29.29</v>
      </c>
      <c r="E21">
        <v>0</v>
      </c>
      <c r="F21">
        <v>0</v>
      </c>
      <c r="G21">
        <v>55.17</v>
      </c>
      <c r="H21">
        <v>0</v>
      </c>
      <c r="I21">
        <v>0</v>
      </c>
      <c r="J21">
        <v>66.656000000000006</v>
      </c>
      <c r="K21">
        <v>683.13656200000003</v>
      </c>
      <c r="L21">
        <v>582.12</v>
      </c>
      <c r="M21">
        <v>83.7744</v>
      </c>
      <c r="N21">
        <v>0</v>
      </c>
      <c r="O21">
        <v>123.66562500000001</v>
      </c>
      <c r="P21">
        <v>103.125</v>
      </c>
      <c r="Q21">
        <v>19.984999999999999</v>
      </c>
      <c r="R21">
        <v>41.384799999999998</v>
      </c>
      <c r="S21">
        <v>26.3901</v>
      </c>
      <c r="T21">
        <v>0</v>
      </c>
      <c r="U21">
        <v>348.97500000000002</v>
      </c>
      <c r="V21">
        <v>8.5485000000000007</v>
      </c>
      <c r="W21">
        <v>41.88</v>
      </c>
      <c r="X21">
        <v>89.165000000000006</v>
      </c>
      <c r="Y21">
        <v>0</v>
      </c>
      <c r="Z21">
        <v>6.5208000000000004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40.477200000000003</v>
      </c>
      <c r="AH21">
        <v>42.615000000000002</v>
      </c>
      <c r="AI21">
        <v>0</v>
      </c>
      <c r="AJ21">
        <v>0</v>
      </c>
      <c r="AK21">
        <v>25.7607</v>
      </c>
      <c r="AL21">
        <v>52.29</v>
      </c>
      <c r="AM21">
        <v>0</v>
      </c>
      <c r="AN21">
        <v>0.78432999999999997</v>
      </c>
      <c r="AO21">
        <v>22.05</v>
      </c>
      <c r="AP21">
        <v>11.7852</v>
      </c>
      <c r="AQ21">
        <v>0</v>
      </c>
      <c r="AR21">
        <v>8.8320000000000007</v>
      </c>
      <c r="AS21">
        <v>9.4163999999999994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2646.2200409999991</v>
      </c>
    </row>
    <row r="22" spans="1:117">
      <c r="A22" t="s">
        <v>64</v>
      </c>
      <c r="B22">
        <v>0</v>
      </c>
      <c r="C22">
        <v>0</v>
      </c>
      <c r="D22">
        <v>29.29</v>
      </c>
      <c r="E22">
        <v>0</v>
      </c>
      <c r="F22">
        <v>0</v>
      </c>
      <c r="G22">
        <v>55.17</v>
      </c>
      <c r="H22">
        <v>0</v>
      </c>
      <c r="I22">
        <v>0</v>
      </c>
      <c r="J22">
        <v>66.656000000000006</v>
      </c>
      <c r="K22">
        <v>683.13656200000003</v>
      </c>
      <c r="L22">
        <v>582.12</v>
      </c>
      <c r="M22">
        <v>83.7744</v>
      </c>
      <c r="N22">
        <v>0</v>
      </c>
      <c r="O22">
        <v>123.66562500000001</v>
      </c>
      <c r="P22">
        <v>103.125</v>
      </c>
      <c r="Q22">
        <v>19.984999999999999</v>
      </c>
      <c r="R22">
        <v>41.384799999999998</v>
      </c>
      <c r="S22">
        <v>26.3901</v>
      </c>
      <c r="T22">
        <v>0</v>
      </c>
      <c r="U22">
        <v>348.97500000000002</v>
      </c>
      <c r="V22">
        <v>8.5485000000000007</v>
      </c>
      <c r="W22">
        <v>41.88</v>
      </c>
      <c r="X22">
        <v>89.165000000000006</v>
      </c>
      <c r="Y22">
        <v>0</v>
      </c>
      <c r="Z22">
        <v>1.1000000000000001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40.477200000000003</v>
      </c>
      <c r="AH22">
        <v>42.615000000000002</v>
      </c>
      <c r="AI22">
        <v>0</v>
      </c>
      <c r="AJ22">
        <v>0</v>
      </c>
      <c r="AK22">
        <v>25.7607</v>
      </c>
      <c r="AL22">
        <v>52.29</v>
      </c>
      <c r="AM22">
        <v>0</v>
      </c>
      <c r="AN22">
        <v>0.78432999999999997</v>
      </c>
      <c r="AO22">
        <v>22.05</v>
      </c>
      <c r="AP22">
        <v>11.7852</v>
      </c>
      <c r="AQ22">
        <v>0</v>
      </c>
      <c r="AR22">
        <v>8.8320000000000007</v>
      </c>
      <c r="AS22">
        <v>9.4163999999999994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22.5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2640.2992409999993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65.16</v>
      </c>
      <c r="H23">
        <v>0</v>
      </c>
      <c r="I23">
        <v>0</v>
      </c>
      <c r="J23">
        <v>78.912000000000006</v>
      </c>
      <c r="K23">
        <v>683.13656200000003</v>
      </c>
      <c r="L23">
        <v>582.12</v>
      </c>
      <c r="M23">
        <v>83.7744</v>
      </c>
      <c r="N23">
        <v>0</v>
      </c>
      <c r="O23">
        <v>123.66562500000001</v>
      </c>
      <c r="P23">
        <v>103.125</v>
      </c>
      <c r="Q23">
        <v>19.984999999999999</v>
      </c>
      <c r="R23">
        <v>41.384799999999998</v>
      </c>
      <c r="S23">
        <v>26.3901</v>
      </c>
      <c r="T23">
        <v>0</v>
      </c>
      <c r="U23">
        <v>348.97500000000002</v>
      </c>
      <c r="V23">
        <v>8.5485000000000007</v>
      </c>
      <c r="W23">
        <v>41.88</v>
      </c>
      <c r="X23">
        <v>89.165000000000006</v>
      </c>
      <c r="Y23">
        <v>0</v>
      </c>
      <c r="Z23">
        <v>1.1000000000000001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40.477200000000003</v>
      </c>
      <c r="AH23">
        <v>62.975499999999997</v>
      </c>
      <c r="AI23">
        <v>0</v>
      </c>
      <c r="AJ23">
        <v>0</v>
      </c>
      <c r="AK23">
        <v>25.7607</v>
      </c>
      <c r="AL23">
        <v>52.29</v>
      </c>
      <c r="AM23">
        <v>0</v>
      </c>
      <c r="AN23">
        <v>0.78432999999999997</v>
      </c>
      <c r="AO23">
        <v>22.05</v>
      </c>
      <c r="AP23">
        <v>11.7852</v>
      </c>
      <c r="AQ23">
        <v>0</v>
      </c>
      <c r="AR23">
        <v>8.8320000000000007</v>
      </c>
      <c r="AS23">
        <v>9.4163999999999994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2686.7157409999995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65.16</v>
      </c>
      <c r="H24">
        <v>0</v>
      </c>
      <c r="I24">
        <v>0</v>
      </c>
      <c r="J24">
        <v>78.912000000000006</v>
      </c>
      <c r="K24">
        <v>683.13656200000003</v>
      </c>
      <c r="L24">
        <v>582.12</v>
      </c>
      <c r="M24">
        <v>83.7744</v>
      </c>
      <c r="N24">
        <v>0</v>
      </c>
      <c r="O24">
        <v>123.66562500000001</v>
      </c>
      <c r="P24">
        <v>103.125</v>
      </c>
      <c r="Q24">
        <v>19.984999999999999</v>
      </c>
      <c r="R24">
        <v>41.384799999999998</v>
      </c>
      <c r="S24">
        <v>26.3901</v>
      </c>
      <c r="T24">
        <v>0</v>
      </c>
      <c r="U24">
        <v>348.97500000000002</v>
      </c>
      <c r="V24">
        <v>8.5485000000000007</v>
      </c>
      <c r="W24">
        <v>41.88</v>
      </c>
      <c r="X24">
        <v>89.165000000000006</v>
      </c>
      <c r="Y24">
        <v>0</v>
      </c>
      <c r="Z24">
        <v>1.1000000000000001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40.477200000000003</v>
      </c>
      <c r="AH24">
        <v>70.172700000000006</v>
      </c>
      <c r="AI24">
        <v>0</v>
      </c>
      <c r="AJ24">
        <v>0</v>
      </c>
      <c r="AK24">
        <v>25.7607</v>
      </c>
      <c r="AL24">
        <v>52.29</v>
      </c>
      <c r="AM24">
        <v>0</v>
      </c>
      <c r="AN24">
        <v>0.78432999999999997</v>
      </c>
      <c r="AO24">
        <v>22.05</v>
      </c>
      <c r="AP24">
        <v>11.7852</v>
      </c>
      <c r="AQ24">
        <v>15.12</v>
      </c>
      <c r="AR24">
        <v>8.8320000000000007</v>
      </c>
      <c r="AS24">
        <v>9.4163999999999994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2709.0329409999995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65.16</v>
      </c>
      <c r="H25">
        <v>0</v>
      </c>
      <c r="I25">
        <v>0</v>
      </c>
      <c r="J25">
        <v>78.912000000000006</v>
      </c>
      <c r="K25">
        <v>683.13656200000003</v>
      </c>
      <c r="L25">
        <v>582.12</v>
      </c>
      <c r="M25">
        <v>83.7744</v>
      </c>
      <c r="N25">
        <v>0</v>
      </c>
      <c r="O25">
        <v>123.66562500000001</v>
      </c>
      <c r="P25">
        <v>103.125</v>
      </c>
      <c r="Q25">
        <v>19.984999999999999</v>
      </c>
      <c r="R25">
        <v>41.384799999999998</v>
      </c>
      <c r="S25">
        <v>26.3901</v>
      </c>
      <c r="T25">
        <v>0</v>
      </c>
      <c r="U25">
        <v>348.97500000000002</v>
      </c>
      <c r="V25">
        <v>8.5485000000000007</v>
      </c>
      <c r="W25">
        <v>41.88</v>
      </c>
      <c r="X25">
        <v>89.165000000000006</v>
      </c>
      <c r="Y25">
        <v>0</v>
      </c>
      <c r="Z25">
        <v>1.1000000000000001</v>
      </c>
      <c r="AA25">
        <v>13.983000000000001</v>
      </c>
      <c r="AB25">
        <v>11.997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40.477200000000003</v>
      </c>
      <c r="AH25">
        <v>93.563599999999994</v>
      </c>
      <c r="AI25">
        <v>0</v>
      </c>
      <c r="AJ25">
        <v>0</v>
      </c>
      <c r="AK25">
        <v>25.7607</v>
      </c>
      <c r="AL25">
        <v>52.29</v>
      </c>
      <c r="AM25">
        <v>0</v>
      </c>
      <c r="AN25">
        <v>0.78432999999999997</v>
      </c>
      <c r="AO25">
        <v>22.05</v>
      </c>
      <c r="AP25">
        <v>11.7852</v>
      </c>
      <c r="AQ25">
        <v>31.122</v>
      </c>
      <c r="AR25">
        <v>8.8320000000000007</v>
      </c>
      <c r="AS25">
        <v>9.4163999999999994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2765.7866409999992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65.16</v>
      </c>
      <c r="H26">
        <v>0</v>
      </c>
      <c r="I26">
        <v>0</v>
      </c>
      <c r="J26">
        <v>78.912000000000006</v>
      </c>
      <c r="K26">
        <v>683.13656200000003</v>
      </c>
      <c r="L26">
        <v>582.12</v>
      </c>
      <c r="M26">
        <v>83.7744</v>
      </c>
      <c r="N26">
        <v>0</v>
      </c>
      <c r="O26">
        <v>123.66562500000001</v>
      </c>
      <c r="P26">
        <v>103.125</v>
      </c>
      <c r="Q26">
        <v>19.984999999999999</v>
      </c>
      <c r="R26">
        <v>41.384799999999998</v>
      </c>
      <c r="S26">
        <v>26.3901</v>
      </c>
      <c r="T26">
        <v>0</v>
      </c>
      <c r="U26">
        <v>348.97500000000002</v>
      </c>
      <c r="V26">
        <v>8.5485000000000007</v>
      </c>
      <c r="W26">
        <v>41.88</v>
      </c>
      <c r="X26">
        <v>89.165000000000006</v>
      </c>
      <c r="Y26">
        <v>0</v>
      </c>
      <c r="Z26">
        <v>1.1000000000000001</v>
      </c>
      <c r="AA26">
        <v>28.045000000000002</v>
      </c>
      <c r="AB26">
        <v>26.260100000000001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40.477200000000003</v>
      </c>
      <c r="AH26">
        <v>93.563599999999994</v>
      </c>
      <c r="AI26">
        <v>0</v>
      </c>
      <c r="AJ26">
        <v>0</v>
      </c>
      <c r="AK26">
        <v>25.7607</v>
      </c>
      <c r="AL26">
        <v>52.29</v>
      </c>
      <c r="AM26">
        <v>0</v>
      </c>
      <c r="AN26">
        <v>0.78432999999999997</v>
      </c>
      <c r="AO26">
        <v>22.05</v>
      </c>
      <c r="AP26">
        <v>11.7852</v>
      </c>
      <c r="AQ26">
        <v>46.683</v>
      </c>
      <c r="AR26">
        <v>8.8320000000000007</v>
      </c>
      <c r="AS26">
        <v>9.4163999999999994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2815.4098409999997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65.16</v>
      </c>
      <c r="H27">
        <v>0</v>
      </c>
      <c r="I27">
        <v>0</v>
      </c>
      <c r="J27">
        <v>78.912000000000006</v>
      </c>
      <c r="K27">
        <v>683.13656200000003</v>
      </c>
      <c r="L27">
        <v>582.12</v>
      </c>
      <c r="M27">
        <v>83.7744</v>
      </c>
      <c r="N27">
        <v>0</v>
      </c>
      <c r="O27">
        <v>123.66562500000001</v>
      </c>
      <c r="P27">
        <v>103.125</v>
      </c>
      <c r="Q27">
        <v>19.984999999999999</v>
      </c>
      <c r="R27">
        <v>41.384799999999998</v>
      </c>
      <c r="S27">
        <v>26.3901</v>
      </c>
      <c r="T27">
        <v>0</v>
      </c>
      <c r="U27">
        <v>348.97500000000002</v>
      </c>
      <c r="V27">
        <v>8.5485000000000007</v>
      </c>
      <c r="W27">
        <v>41.88</v>
      </c>
      <c r="X27">
        <v>89.165000000000006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40.477200000000003</v>
      </c>
      <c r="AH27">
        <v>116.9545</v>
      </c>
      <c r="AI27">
        <v>0</v>
      </c>
      <c r="AJ27">
        <v>0</v>
      </c>
      <c r="AK27">
        <v>25.7607</v>
      </c>
      <c r="AL27">
        <v>24.402000000000001</v>
      </c>
      <c r="AM27">
        <v>5.2786799999999996</v>
      </c>
      <c r="AN27">
        <v>0.78432999999999997</v>
      </c>
      <c r="AO27">
        <v>22.05</v>
      </c>
      <c r="AP27">
        <v>11.7852</v>
      </c>
      <c r="AQ27">
        <v>62.244</v>
      </c>
      <c r="AR27">
        <v>8.8320000000000007</v>
      </c>
      <c r="AS27">
        <v>9.4163999999999994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2853.7451609999998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65.16</v>
      </c>
      <c r="H28">
        <v>0</v>
      </c>
      <c r="I28">
        <v>0</v>
      </c>
      <c r="J28">
        <v>78.912000000000006</v>
      </c>
      <c r="K28">
        <v>683.13656200000003</v>
      </c>
      <c r="L28">
        <v>582.12</v>
      </c>
      <c r="M28">
        <v>83.7744</v>
      </c>
      <c r="N28">
        <v>0</v>
      </c>
      <c r="O28">
        <v>123.66562500000001</v>
      </c>
      <c r="P28">
        <v>103.125</v>
      </c>
      <c r="Q28">
        <v>19.984999999999999</v>
      </c>
      <c r="R28">
        <v>41.384799999999998</v>
      </c>
      <c r="S28">
        <v>26.3901</v>
      </c>
      <c r="T28">
        <v>0</v>
      </c>
      <c r="U28">
        <v>348.97500000000002</v>
      </c>
      <c r="V28">
        <v>8.5485000000000007</v>
      </c>
      <c r="W28">
        <v>41.88</v>
      </c>
      <c r="X28">
        <v>89.165000000000006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40.477200000000003</v>
      </c>
      <c r="AH28">
        <v>140.34540000000001</v>
      </c>
      <c r="AI28">
        <v>0</v>
      </c>
      <c r="AJ28">
        <v>0</v>
      </c>
      <c r="AK28">
        <v>25.7607</v>
      </c>
      <c r="AL28">
        <v>24.402000000000001</v>
      </c>
      <c r="AM28">
        <v>15.804048</v>
      </c>
      <c r="AN28">
        <v>0.78432999999999997</v>
      </c>
      <c r="AO28">
        <v>22.05</v>
      </c>
      <c r="AP28">
        <v>11.7852</v>
      </c>
      <c r="AQ28">
        <v>62.244</v>
      </c>
      <c r="AR28">
        <v>8.8320000000000007</v>
      </c>
      <c r="AS28">
        <v>9.4163999999999994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12.39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2960.0562609999997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65.16</v>
      </c>
      <c r="H29">
        <v>0</v>
      </c>
      <c r="I29">
        <v>0</v>
      </c>
      <c r="J29">
        <v>74.206000000000003</v>
      </c>
      <c r="K29">
        <v>683.13656200000003</v>
      </c>
      <c r="L29">
        <v>582.12</v>
      </c>
      <c r="M29">
        <v>83.7744</v>
      </c>
      <c r="N29">
        <v>0</v>
      </c>
      <c r="O29">
        <v>123.66562500000001</v>
      </c>
      <c r="P29">
        <v>103.125</v>
      </c>
      <c r="Q29">
        <v>19.984999999999999</v>
      </c>
      <c r="R29">
        <v>41.384799999999998</v>
      </c>
      <c r="S29">
        <v>26.3901</v>
      </c>
      <c r="T29">
        <v>0</v>
      </c>
      <c r="U29">
        <v>348.97500000000002</v>
      </c>
      <c r="V29">
        <v>8.5485000000000007</v>
      </c>
      <c r="W29">
        <v>41.88</v>
      </c>
      <c r="X29">
        <v>89.165000000000006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40.477200000000003</v>
      </c>
      <c r="AH29">
        <v>140.34540000000001</v>
      </c>
      <c r="AI29">
        <v>0</v>
      </c>
      <c r="AJ29">
        <v>0</v>
      </c>
      <c r="AK29">
        <v>25.7607</v>
      </c>
      <c r="AL29">
        <v>36.021999999999998</v>
      </c>
      <c r="AM29">
        <v>15.804048</v>
      </c>
      <c r="AN29">
        <v>0.78432999999999997</v>
      </c>
      <c r="AO29">
        <v>22.05</v>
      </c>
      <c r="AP29">
        <v>11.1447</v>
      </c>
      <c r="AQ29">
        <v>62.244</v>
      </c>
      <c r="AR29">
        <v>8.8320000000000007</v>
      </c>
      <c r="AS29">
        <v>9.4163999999999994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2975.9397609999996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65.16</v>
      </c>
      <c r="H30">
        <v>0</v>
      </c>
      <c r="I30">
        <v>0</v>
      </c>
      <c r="J30">
        <v>74.206000000000003</v>
      </c>
      <c r="K30">
        <v>683.13656200000003</v>
      </c>
      <c r="L30">
        <v>582.12</v>
      </c>
      <c r="M30">
        <v>83.7744</v>
      </c>
      <c r="N30">
        <v>0</v>
      </c>
      <c r="O30">
        <v>123.66562500000001</v>
      </c>
      <c r="P30">
        <v>103.125</v>
      </c>
      <c r="Q30">
        <v>19.984999999999999</v>
      </c>
      <c r="R30">
        <v>41.384799999999998</v>
      </c>
      <c r="S30">
        <v>26.3901</v>
      </c>
      <c r="T30">
        <v>0</v>
      </c>
      <c r="U30">
        <v>348.97500000000002</v>
      </c>
      <c r="V30">
        <v>8.5485000000000007</v>
      </c>
      <c r="W30">
        <v>41.88</v>
      </c>
      <c r="X30">
        <v>89.165000000000006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40.477200000000003</v>
      </c>
      <c r="AH30">
        <v>140.34540000000001</v>
      </c>
      <c r="AI30">
        <v>0</v>
      </c>
      <c r="AJ30">
        <v>0</v>
      </c>
      <c r="AK30">
        <v>25.7607</v>
      </c>
      <c r="AL30">
        <v>36.021999999999998</v>
      </c>
      <c r="AM30">
        <v>15.804048</v>
      </c>
      <c r="AN30">
        <v>0.78432999999999997</v>
      </c>
      <c r="AO30">
        <v>22.05</v>
      </c>
      <c r="AP30">
        <v>11.1447</v>
      </c>
      <c r="AQ30">
        <v>62.244</v>
      </c>
      <c r="AR30">
        <v>14.352</v>
      </c>
      <c r="AS30">
        <v>9.4163999999999994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2984.4597609999996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65.16</v>
      </c>
      <c r="H31">
        <v>0</v>
      </c>
      <c r="I31">
        <v>0</v>
      </c>
      <c r="J31">
        <v>74.206000000000003</v>
      </c>
      <c r="K31">
        <v>683.13656200000003</v>
      </c>
      <c r="L31">
        <v>582.12</v>
      </c>
      <c r="M31">
        <v>83.7744</v>
      </c>
      <c r="N31">
        <v>0</v>
      </c>
      <c r="O31">
        <v>123.66562500000001</v>
      </c>
      <c r="P31">
        <v>103.125</v>
      </c>
      <c r="Q31">
        <v>19.984999999999999</v>
      </c>
      <c r="R31">
        <v>41.384799999999998</v>
      </c>
      <c r="S31">
        <v>26.3901</v>
      </c>
      <c r="T31">
        <v>0</v>
      </c>
      <c r="U31">
        <v>348.97500000000002</v>
      </c>
      <c r="V31">
        <v>8.5485000000000007</v>
      </c>
      <c r="W31">
        <v>41.88</v>
      </c>
      <c r="X31">
        <v>89.165000000000006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40.477200000000003</v>
      </c>
      <c r="AH31">
        <v>140.34540000000001</v>
      </c>
      <c r="AI31">
        <v>0</v>
      </c>
      <c r="AJ31">
        <v>0</v>
      </c>
      <c r="AK31">
        <v>25.7607</v>
      </c>
      <c r="AL31">
        <v>36.021999999999998</v>
      </c>
      <c r="AM31">
        <v>15.804048</v>
      </c>
      <c r="AN31">
        <v>0.78432999999999997</v>
      </c>
      <c r="AO31">
        <v>22.05</v>
      </c>
      <c r="AP31">
        <v>11.1447</v>
      </c>
      <c r="AQ31">
        <v>62.244</v>
      </c>
      <c r="AR31">
        <v>49.128</v>
      </c>
      <c r="AS31">
        <v>9.4163999999999994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3022.2357609999999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65.16</v>
      </c>
      <c r="H32">
        <v>0</v>
      </c>
      <c r="I32">
        <v>0</v>
      </c>
      <c r="J32">
        <v>74.206000000000003</v>
      </c>
      <c r="K32">
        <v>683.13656200000003</v>
      </c>
      <c r="L32">
        <v>582.12</v>
      </c>
      <c r="M32">
        <v>83.7744</v>
      </c>
      <c r="N32">
        <v>0</v>
      </c>
      <c r="O32">
        <v>123.66562500000001</v>
      </c>
      <c r="P32">
        <v>103.125</v>
      </c>
      <c r="Q32">
        <v>19.984999999999999</v>
      </c>
      <c r="R32">
        <v>41.384799999999998</v>
      </c>
      <c r="S32">
        <v>26.3901</v>
      </c>
      <c r="T32">
        <v>0</v>
      </c>
      <c r="U32">
        <v>348.97500000000002</v>
      </c>
      <c r="V32">
        <v>8.5485000000000007</v>
      </c>
      <c r="W32">
        <v>41.88</v>
      </c>
      <c r="X32">
        <v>89.165000000000006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40.477200000000003</v>
      </c>
      <c r="AH32">
        <v>116.9545</v>
      </c>
      <c r="AI32">
        <v>0</v>
      </c>
      <c r="AJ32">
        <v>0</v>
      </c>
      <c r="AK32">
        <v>25.7607</v>
      </c>
      <c r="AL32">
        <v>36.021999999999998</v>
      </c>
      <c r="AM32">
        <v>5.2786799999999996</v>
      </c>
      <c r="AN32">
        <v>0.78432999999999997</v>
      </c>
      <c r="AO32">
        <v>22.05</v>
      </c>
      <c r="AP32">
        <v>11.1447</v>
      </c>
      <c r="AQ32">
        <v>46.683</v>
      </c>
      <c r="AR32">
        <v>49.128</v>
      </c>
      <c r="AS32">
        <v>9.4163999999999994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2917.9023209999996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65.16</v>
      </c>
      <c r="H33">
        <v>0</v>
      </c>
      <c r="I33">
        <v>0</v>
      </c>
      <c r="J33">
        <v>74.206000000000003</v>
      </c>
      <c r="K33">
        <v>683.13656200000003</v>
      </c>
      <c r="L33">
        <v>582.12</v>
      </c>
      <c r="M33">
        <v>83.7744</v>
      </c>
      <c r="N33">
        <v>0</v>
      </c>
      <c r="O33">
        <v>123.66562500000001</v>
      </c>
      <c r="P33">
        <v>103.125</v>
      </c>
      <c r="Q33">
        <v>19.984999999999999</v>
      </c>
      <c r="R33">
        <v>41.384799999999998</v>
      </c>
      <c r="S33">
        <v>26.3901</v>
      </c>
      <c r="T33">
        <v>0</v>
      </c>
      <c r="U33">
        <v>348.97500000000002</v>
      </c>
      <c r="V33">
        <v>8.5485000000000007</v>
      </c>
      <c r="W33">
        <v>41.88</v>
      </c>
      <c r="X33">
        <v>89.165000000000006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9.6778399999999998</v>
      </c>
      <c r="AD33">
        <v>18.229800000000001</v>
      </c>
      <c r="AE33">
        <v>49.436556000000003</v>
      </c>
      <c r="AF33">
        <v>8.8740000000000006</v>
      </c>
      <c r="AG33">
        <v>40.477200000000003</v>
      </c>
      <c r="AH33">
        <v>93.563599999999994</v>
      </c>
      <c r="AI33">
        <v>0</v>
      </c>
      <c r="AJ33">
        <v>0</v>
      </c>
      <c r="AK33">
        <v>25.7607</v>
      </c>
      <c r="AL33">
        <v>36.021999999999998</v>
      </c>
      <c r="AM33">
        <v>0</v>
      </c>
      <c r="AN33">
        <v>0.78432999999999997</v>
      </c>
      <c r="AO33">
        <v>22.05</v>
      </c>
      <c r="AP33">
        <v>11.1447</v>
      </c>
      <c r="AQ33">
        <v>31.122</v>
      </c>
      <c r="AR33">
        <v>14.352</v>
      </c>
      <c r="AS33">
        <v>9.4163999999999994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2794.7909809999992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65.16</v>
      </c>
      <c r="H34">
        <v>0</v>
      </c>
      <c r="I34">
        <v>0</v>
      </c>
      <c r="J34">
        <v>74.206000000000003</v>
      </c>
      <c r="K34">
        <v>683.13656200000003</v>
      </c>
      <c r="L34">
        <v>582.12</v>
      </c>
      <c r="M34">
        <v>83.7744</v>
      </c>
      <c r="N34">
        <v>0</v>
      </c>
      <c r="O34">
        <v>123.66562500000001</v>
      </c>
      <c r="P34">
        <v>103.125</v>
      </c>
      <c r="Q34">
        <v>19.984999999999999</v>
      </c>
      <c r="R34">
        <v>41.384799999999998</v>
      </c>
      <c r="S34">
        <v>26.3901</v>
      </c>
      <c r="T34">
        <v>0</v>
      </c>
      <c r="U34">
        <v>348.97500000000002</v>
      </c>
      <c r="V34">
        <v>8.5485000000000007</v>
      </c>
      <c r="W34">
        <v>41.88</v>
      </c>
      <c r="X34">
        <v>89.165000000000006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40.477200000000003</v>
      </c>
      <c r="AH34">
        <v>70.172700000000006</v>
      </c>
      <c r="AI34">
        <v>0</v>
      </c>
      <c r="AJ34">
        <v>0</v>
      </c>
      <c r="AK34">
        <v>25.7607</v>
      </c>
      <c r="AL34">
        <v>36.021999999999998</v>
      </c>
      <c r="AM34">
        <v>0</v>
      </c>
      <c r="AN34">
        <v>0.78432999999999997</v>
      </c>
      <c r="AO34">
        <v>22.05</v>
      </c>
      <c r="AP34">
        <v>11.1447</v>
      </c>
      <c r="AQ34">
        <v>15.12</v>
      </c>
      <c r="AR34">
        <v>11.04</v>
      </c>
      <c r="AS34">
        <v>9.4163999999999994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2706.0472409999993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65.16</v>
      </c>
      <c r="H35">
        <v>0</v>
      </c>
      <c r="I35">
        <v>0</v>
      </c>
      <c r="J35">
        <v>74.206000000000003</v>
      </c>
      <c r="K35">
        <v>683.13656200000003</v>
      </c>
      <c r="L35">
        <v>582.12</v>
      </c>
      <c r="M35">
        <v>83.7744</v>
      </c>
      <c r="N35">
        <v>0</v>
      </c>
      <c r="O35">
        <v>123.66562500000001</v>
      </c>
      <c r="P35">
        <v>103.125</v>
      </c>
      <c r="Q35">
        <v>19.984999999999999</v>
      </c>
      <c r="R35">
        <v>41.384799999999998</v>
      </c>
      <c r="S35">
        <v>26.3901</v>
      </c>
      <c r="T35">
        <v>0</v>
      </c>
      <c r="U35">
        <v>348.97500000000002</v>
      </c>
      <c r="V35">
        <v>8.5485000000000007</v>
      </c>
      <c r="W35">
        <v>41.88</v>
      </c>
      <c r="X35">
        <v>89.165000000000006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40.477200000000003</v>
      </c>
      <c r="AH35">
        <v>70.172700000000006</v>
      </c>
      <c r="AI35">
        <v>3.1825000000000001</v>
      </c>
      <c r="AJ35">
        <v>0</v>
      </c>
      <c r="AK35">
        <v>25.7607</v>
      </c>
      <c r="AL35">
        <v>24.402000000000001</v>
      </c>
      <c r="AM35">
        <v>0</v>
      </c>
      <c r="AN35">
        <v>0.78432999999999997</v>
      </c>
      <c r="AO35">
        <v>22.05</v>
      </c>
      <c r="AP35">
        <v>11.1447</v>
      </c>
      <c r="AQ35">
        <v>0</v>
      </c>
      <c r="AR35">
        <v>11.04</v>
      </c>
      <c r="AS35">
        <v>9.4163999999999994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2685.4897409999994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65.16</v>
      </c>
      <c r="H36">
        <v>0</v>
      </c>
      <c r="I36">
        <v>0</v>
      </c>
      <c r="J36">
        <v>74.206000000000003</v>
      </c>
      <c r="K36">
        <v>676.51750000000004</v>
      </c>
      <c r="L36">
        <v>576.72</v>
      </c>
      <c r="M36">
        <v>83.7744</v>
      </c>
      <c r="N36">
        <v>0</v>
      </c>
      <c r="O36">
        <v>123.66562500000001</v>
      </c>
      <c r="P36">
        <v>103.125</v>
      </c>
      <c r="Q36">
        <v>15.2104</v>
      </c>
      <c r="R36">
        <v>41.384799999999998</v>
      </c>
      <c r="S36">
        <v>18.799600000000002</v>
      </c>
      <c r="T36">
        <v>0</v>
      </c>
      <c r="U36">
        <v>348.97500000000002</v>
      </c>
      <c r="V36">
        <v>8.5485000000000007</v>
      </c>
      <c r="W36">
        <v>41.88</v>
      </c>
      <c r="X36">
        <v>89.165000000000006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40.477200000000003</v>
      </c>
      <c r="AH36">
        <v>42.615000000000002</v>
      </c>
      <c r="AI36">
        <v>6.3650000000000002</v>
      </c>
      <c r="AJ36">
        <v>0</v>
      </c>
      <c r="AK36">
        <v>25.7607</v>
      </c>
      <c r="AL36">
        <v>24.402000000000001</v>
      </c>
      <c r="AM36">
        <v>0</v>
      </c>
      <c r="AN36">
        <v>0.78432999999999997</v>
      </c>
      <c r="AO36">
        <v>22.05</v>
      </c>
      <c r="AP36">
        <v>11.1447</v>
      </c>
      <c r="AQ36">
        <v>0</v>
      </c>
      <c r="AR36">
        <v>11.04</v>
      </c>
      <c r="AS36">
        <v>9.4163999999999994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2638.7303789999992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65.16</v>
      </c>
      <c r="H37">
        <v>0</v>
      </c>
      <c r="I37">
        <v>0</v>
      </c>
      <c r="J37">
        <v>74.206000000000003</v>
      </c>
      <c r="K37">
        <v>627.51750000000004</v>
      </c>
      <c r="L37">
        <v>576.72</v>
      </c>
      <c r="M37">
        <v>83.7744</v>
      </c>
      <c r="N37">
        <v>0</v>
      </c>
      <c r="O37">
        <v>123.66562500000001</v>
      </c>
      <c r="P37">
        <v>103.125</v>
      </c>
      <c r="Q37">
        <v>15.2104</v>
      </c>
      <c r="R37">
        <v>41.384799999999998</v>
      </c>
      <c r="S37">
        <v>18.799600000000002</v>
      </c>
      <c r="T37">
        <v>0</v>
      </c>
      <c r="U37">
        <v>348.97500000000002</v>
      </c>
      <c r="V37">
        <v>8.5485000000000007</v>
      </c>
      <c r="W37">
        <v>41.88</v>
      </c>
      <c r="X37">
        <v>89.165000000000006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40.477200000000003</v>
      </c>
      <c r="AH37">
        <v>42.615000000000002</v>
      </c>
      <c r="AI37">
        <v>32.700823999999997</v>
      </c>
      <c r="AJ37">
        <v>0</v>
      </c>
      <c r="AK37">
        <v>25.7607</v>
      </c>
      <c r="AL37">
        <v>24.402000000000001</v>
      </c>
      <c r="AM37">
        <v>0</v>
      </c>
      <c r="AN37">
        <v>0.78432999999999997</v>
      </c>
      <c r="AO37">
        <v>22.05</v>
      </c>
      <c r="AP37">
        <v>13.10463</v>
      </c>
      <c r="AQ37">
        <v>0</v>
      </c>
      <c r="AR37">
        <v>11.04</v>
      </c>
      <c r="AS37">
        <v>9.4163999999999994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2619.0261329999994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65.16</v>
      </c>
      <c r="H38">
        <v>0</v>
      </c>
      <c r="I38">
        <v>0</v>
      </c>
      <c r="J38">
        <v>74.206000000000003</v>
      </c>
      <c r="K38">
        <v>584.51750000000004</v>
      </c>
      <c r="L38">
        <v>576.72</v>
      </c>
      <c r="M38">
        <v>83.7744</v>
      </c>
      <c r="N38">
        <v>0</v>
      </c>
      <c r="O38">
        <v>123.66562500000001</v>
      </c>
      <c r="P38">
        <v>103.125</v>
      </c>
      <c r="Q38">
        <v>15.2104</v>
      </c>
      <c r="R38">
        <v>41.384799999999998</v>
      </c>
      <c r="S38">
        <v>18.799600000000002</v>
      </c>
      <c r="T38">
        <v>0</v>
      </c>
      <c r="U38">
        <v>348.97500000000002</v>
      </c>
      <c r="V38">
        <v>8.5485000000000007</v>
      </c>
      <c r="W38">
        <v>41.88</v>
      </c>
      <c r="X38">
        <v>89.165000000000006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40.477200000000003</v>
      </c>
      <c r="AH38">
        <v>42.615000000000002</v>
      </c>
      <c r="AI38">
        <v>49.051236000000003</v>
      </c>
      <c r="AJ38">
        <v>0</v>
      </c>
      <c r="AK38">
        <v>25.7607</v>
      </c>
      <c r="AL38">
        <v>24.402000000000001</v>
      </c>
      <c r="AM38">
        <v>0</v>
      </c>
      <c r="AN38">
        <v>0.78432999999999997</v>
      </c>
      <c r="AO38">
        <v>22.05</v>
      </c>
      <c r="AP38">
        <v>13.10463</v>
      </c>
      <c r="AQ38">
        <v>0</v>
      </c>
      <c r="AR38">
        <v>11.04</v>
      </c>
      <c r="AS38">
        <v>9.4163999999999994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2593.3765449999992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65.16</v>
      </c>
      <c r="H39">
        <v>0</v>
      </c>
      <c r="I39">
        <v>0</v>
      </c>
      <c r="J39">
        <v>74.206000000000003</v>
      </c>
      <c r="K39">
        <v>540.51750000000004</v>
      </c>
      <c r="L39">
        <v>576.72</v>
      </c>
      <c r="M39">
        <v>83.7744</v>
      </c>
      <c r="N39">
        <v>0</v>
      </c>
      <c r="O39">
        <v>123.66562500000001</v>
      </c>
      <c r="P39">
        <v>103.125</v>
      </c>
      <c r="Q39">
        <v>15.2104</v>
      </c>
      <c r="R39">
        <v>41.384799999999998</v>
      </c>
      <c r="S39">
        <v>18.799600000000002</v>
      </c>
      <c r="T39">
        <v>0</v>
      </c>
      <c r="U39">
        <v>348.97500000000002</v>
      </c>
      <c r="V39">
        <v>8.5485000000000007</v>
      </c>
      <c r="W39">
        <v>41.88</v>
      </c>
      <c r="X39">
        <v>89.165000000000006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40.477200000000003</v>
      </c>
      <c r="AH39">
        <v>42.615000000000002</v>
      </c>
      <c r="AI39">
        <v>49.051236000000003</v>
      </c>
      <c r="AJ39">
        <v>0</v>
      </c>
      <c r="AK39">
        <v>25.7607</v>
      </c>
      <c r="AL39">
        <v>24.402000000000001</v>
      </c>
      <c r="AM39">
        <v>0</v>
      </c>
      <c r="AN39">
        <v>0.78432999999999997</v>
      </c>
      <c r="AO39">
        <v>22.05</v>
      </c>
      <c r="AP39">
        <v>13.10463</v>
      </c>
      <c r="AQ39">
        <v>0</v>
      </c>
      <c r="AR39">
        <v>11.04</v>
      </c>
      <c r="AS39">
        <v>10.7616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2528.7217449999989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65.16</v>
      </c>
      <c r="H40">
        <v>0</v>
      </c>
      <c r="I40">
        <v>0</v>
      </c>
      <c r="J40">
        <v>74.206000000000003</v>
      </c>
      <c r="K40">
        <v>516.51750000000004</v>
      </c>
      <c r="L40">
        <v>576.72</v>
      </c>
      <c r="M40">
        <v>83.7744</v>
      </c>
      <c r="N40">
        <v>0</v>
      </c>
      <c r="O40">
        <v>123.66562500000001</v>
      </c>
      <c r="P40">
        <v>103.125</v>
      </c>
      <c r="Q40">
        <v>15.2104</v>
      </c>
      <c r="R40">
        <v>41.384799999999998</v>
      </c>
      <c r="S40">
        <v>18.799600000000002</v>
      </c>
      <c r="T40">
        <v>0</v>
      </c>
      <c r="U40">
        <v>348.97500000000002</v>
      </c>
      <c r="V40">
        <v>8.5485000000000007</v>
      </c>
      <c r="W40">
        <v>41.88</v>
      </c>
      <c r="X40">
        <v>89.165000000000006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40.477200000000003</v>
      </c>
      <c r="AH40">
        <v>42.615000000000002</v>
      </c>
      <c r="AI40">
        <v>49.051236000000003</v>
      </c>
      <c r="AJ40">
        <v>0</v>
      </c>
      <c r="AK40">
        <v>25.7607</v>
      </c>
      <c r="AL40">
        <v>24.402000000000001</v>
      </c>
      <c r="AM40">
        <v>0</v>
      </c>
      <c r="AN40">
        <v>0.78432999999999997</v>
      </c>
      <c r="AO40">
        <v>22.05</v>
      </c>
      <c r="AP40">
        <v>13.10463</v>
      </c>
      <c r="AQ40">
        <v>0</v>
      </c>
      <c r="AR40">
        <v>14.352</v>
      </c>
      <c r="AS40">
        <v>31.897382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2530.1695269999991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65.16</v>
      </c>
      <c r="H41">
        <v>0</v>
      </c>
      <c r="I41">
        <v>0</v>
      </c>
      <c r="J41">
        <v>74.206000000000003</v>
      </c>
      <c r="K41">
        <v>527.51750000000004</v>
      </c>
      <c r="L41">
        <v>576.72</v>
      </c>
      <c r="M41">
        <v>83.7744</v>
      </c>
      <c r="N41">
        <v>0</v>
      </c>
      <c r="O41">
        <v>123.66562500000001</v>
      </c>
      <c r="P41">
        <v>103.125</v>
      </c>
      <c r="Q41">
        <v>15.2104</v>
      </c>
      <c r="R41">
        <v>42.390099999999997</v>
      </c>
      <c r="S41">
        <v>18.799600000000002</v>
      </c>
      <c r="T41">
        <v>0</v>
      </c>
      <c r="U41">
        <v>348.97500000000002</v>
      </c>
      <c r="V41">
        <v>8.5485000000000007</v>
      </c>
      <c r="W41">
        <v>41.88</v>
      </c>
      <c r="X41">
        <v>89.165000000000006</v>
      </c>
      <c r="Y41">
        <v>0</v>
      </c>
      <c r="Z41">
        <v>2.2000000000000002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40.477200000000003</v>
      </c>
      <c r="AH41">
        <v>42.615000000000002</v>
      </c>
      <c r="AI41">
        <v>49.051236000000003</v>
      </c>
      <c r="AJ41">
        <v>0</v>
      </c>
      <c r="AK41">
        <v>25.7607</v>
      </c>
      <c r="AL41">
        <v>13.363</v>
      </c>
      <c r="AM41">
        <v>0</v>
      </c>
      <c r="AN41">
        <v>0.78432999999999997</v>
      </c>
      <c r="AO41">
        <v>22.05</v>
      </c>
      <c r="AP41">
        <v>11.7852</v>
      </c>
      <c r="AQ41">
        <v>0</v>
      </c>
      <c r="AR41">
        <v>49.128</v>
      </c>
      <c r="AS41">
        <v>31.897382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2562.271596999999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65.16</v>
      </c>
      <c r="H42">
        <v>0</v>
      </c>
      <c r="I42">
        <v>0</v>
      </c>
      <c r="J42">
        <v>74.206000000000003</v>
      </c>
      <c r="K42">
        <v>507.51749999999998</v>
      </c>
      <c r="L42">
        <v>576.72</v>
      </c>
      <c r="M42">
        <v>83.7744</v>
      </c>
      <c r="N42">
        <v>0</v>
      </c>
      <c r="O42">
        <v>123.66562500000001</v>
      </c>
      <c r="P42">
        <v>103.125</v>
      </c>
      <c r="Q42">
        <v>15.2104</v>
      </c>
      <c r="R42">
        <v>42.390099999999997</v>
      </c>
      <c r="S42">
        <v>18.799600000000002</v>
      </c>
      <c r="T42">
        <v>0</v>
      </c>
      <c r="U42">
        <v>348.97500000000002</v>
      </c>
      <c r="V42">
        <v>8.5485000000000007</v>
      </c>
      <c r="W42">
        <v>41.88</v>
      </c>
      <c r="X42">
        <v>89.165000000000006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40.477200000000003</v>
      </c>
      <c r="AH42">
        <v>42.615000000000002</v>
      </c>
      <c r="AI42">
        <v>32.700823999999997</v>
      </c>
      <c r="AJ42">
        <v>0</v>
      </c>
      <c r="AK42">
        <v>25.7607</v>
      </c>
      <c r="AL42">
        <v>13.363</v>
      </c>
      <c r="AM42">
        <v>0</v>
      </c>
      <c r="AN42">
        <v>0.78432999999999997</v>
      </c>
      <c r="AO42">
        <v>22.05</v>
      </c>
      <c r="AP42">
        <v>11.7852</v>
      </c>
      <c r="AQ42">
        <v>0</v>
      </c>
      <c r="AR42">
        <v>49.128</v>
      </c>
      <c r="AS42">
        <v>31.897382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2524.7211849999999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65.16</v>
      </c>
      <c r="H43">
        <v>0</v>
      </c>
      <c r="I43">
        <v>0</v>
      </c>
      <c r="J43">
        <v>74.206000000000003</v>
      </c>
      <c r="K43">
        <v>510.51749999999998</v>
      </c>
      <c r="L43">
        <v>576.72</v>
      </c>
      <c r="M43">
        <v>83.7744</v>
      </c>
      <c r="N43">
        <v>0</v>
      </c>
      <c r="O43">
        <v>123.66562500000001</v>
      </c>
      <c r="P43">
        <v>103.125</v>
      </c>
      <c r="Q43">
        <v>15.2104</v>
      </c>
      <c r="R43">
        <v>36.927</v>
      </c>
      <c r="S43">
        <v>18.799600000000002</v>
      </c>
      <c r="T43">
        <v>0</v>
      </c>
      <c r="U43">
        <v>348.97500000000002</v>
      </c>
      <c r="V43">
        <v>8.5485000000000007</v>
      </c>
      <c r="W43">
        <v>41.88</v>
      </c>
      <c r="X43">
        <v>89.165000000000006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40.477200000000003</v>
      </c>
      <c r="AH43">
        <v>42.615000000000002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22.05</v>
      </c>
      <c r="AP43">
        <v>11.7852</v>
      </c>
      <c r="AQ43">
        <v>0</v>
      </c>
      <c r="AR43">
        <v>14.352</v>
      </c>
      <c r="AS43">
        <v>31.897382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2460.8732609999997</v>
      </c>
    </row>
    <row r="44" spans="1:117">
      <c r="A44" t="s">
        <v>86</v>
      </c>
      <c r="B44">
        <v>0</v>
      </c>
      <c r="C44">
        <v>0</v>
      </c>
      <c r="D44">
        <v>14.112</v>
      </c>
      <c r="E44">
        <v>0</v>
      </c>
      <c r="F44">
        <v>0</v>
      </c>
      <c r="G44">
        <v>32.165345000000002</v>
      </c>
      <c r="H44">
        <v>0</v>
      </c>
      <c r="I44">
        <v>0</v>
      </c>
      <c r="J44">
        <v>53.206000000000003</v>
      </c>
      <c r="K44">
        <v>520.51750000000004</v>
      </c>
      <c r="L44">
        <v>511.13630000000001</v>
      </c>
      <c r="M44">
        <v>83.7744</v>
      </c>
      <c r="N44">
        <v>0</v>
      </c>
      <c r="O44">
        <v>123.66562500000001</v>
      </c>
      <c r="P44">
        <v>103.125</v>
      </c>
      <c r="Q44">
        <v>15.2104</v>
      </c>
      <c r="R44">
        <v>33.57</v>
      </c>
      <c r="S44">
        <v>18.799600000000002</v>
      </c>
      <c r="T44">
        <v>0</v>
      </c>
      <c r="U44">
        <v>348.97500000000002</v>
      </c>
      <c r="V44">
        <v>8.5485000000000007</v>
      </c>
      <c r="W44">
        <v>41.88</v>
      </c>
      <c r="X44">
        <v>89.165000000000006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40.477200000000003</v>
      </c>
      <c r="AH44">
        <v>42.615000000000002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22.05</v>
      </c>
      <c r="AP44">
        <v>11.7852</v>
      </c>
      <c r="AQ44">
        <v>0</v>
      </c>
      <c r="AR44">
        <v>13.247999999999999</v>
      </c>
      <c r="AS44">
        <v>31.897382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2324.2539059999999</v>
      </c>
    </row>
    <row r="45" spans="1:117">
      <c r="A45" t="s">
        <v>87</v>
      </c>
      <c r="B45">
        <v>0</v>
      </c>
      <c r="C45">
        <v>0</v>
      </c>
      <c r="D45">
        <v>0.23849300000000001</v>
      </c>
      <c r="E45">
        <v>0</v>
      </c>
      <c r="F45">
        <v>0</v>
      </c>
      <c r="G45">
        <v>1.859748</v>
      </c>
      <c r="H45">
        <v>0</v>
      </c>
      <c r="I45">
        <v>0</v>
      </c>
      <c r="J45">
        <v>11.206</v>
      </c>
      <c r="K45">
        <v>531.51750000000004</v>
      </c>
      <c r="L45">
        <v>451.13630000000001</v>
      </c>
      <c r="M45">
        <v>83.7744</v>
      </c>
      <c r="N45">
        <v>0</v>
      </c>
      <c r="O45">
        <v>123.66562500000001</v>
      </c>
      <c r="P45">
        <v>103.125</v>
      </c>
      <c r="Q45">
        <v>12.077500000000001</v>
      </c>
      <c r="R45">
        <v>33.57</v>
      </c>
      <c r="S45">
        <v>14.703099999999999</v>
      </c>
      <c r="T45">
        <v>0</v>
      </c>
      <c r="U45">
        <v>348.97500000000002</v>
      </c>
      <c r="V45">
        <v>8.5485000000000007</v>
      </c>
      <c r="W45">
        <v>41.88</v>
      </c>
      <c r="X45">
        <v>89.165000000000006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40.477200000000003</v>
      </c>
      <c r="AH45">
        <v>42.615000000000002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22.05</v>
      </c>
      <c r="AP45">
        <v>11.7852</v>
      </c>
      <c r="AQ45">
        <v>0</v>
      </c>
      <c r="AR45">
        <v>11.04</v>
      </c>
      <c r="AS45">
        <v>31.897382</v>
      </c>
      <c r="AT45">
        <v>19.999967999999999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2181.6374020000007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549.51750000000004</v>
      </c>
      <c r="L46">
        <v>451.13630000000001</v>
      </c>
      <c r="M46">
        <v>83.7744</v>
      </c>
      <c r="N46">
        <v>0</v>
      </c>
      <c r="O46">
        <v>123.66562500000001</v>
      </c>
      <c r="P46">
        <v>103.125</v>
      </c>
      <c r="Q46">
        <v>12.077500000000001</v>
      </c>
      <c r="R46">
        <v>33.57</v>
      </c>
      <c r="S46">
        <v>14.703099999999999</v>
      </c>
      <c r="T46">
        <v>0</v>
      </c>
      <c r="U46">
        <v>348.97500000000002</v>
      </c>
      <c r="V46">
        <v>8.5485000000000007</v>
      </c>
      <c r="W46">
        <v>41.88</v>
      </c>
      <c r="X46">
        <v>89.165000000000006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40.477200000000003</v>
      </c>
      <c r="AH46">
        <v>42.615000000000002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22.05</v>
      </c>
      <c r="AP46">
        <v>11.7852</v>
      </c>
      <c r="AQ46">
        <v>0</v>
      </c>
      <c r="AR46">
        <v>11.04</v>
      </c>
      <c r="AS46">
        <v>10.7616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2165.1973790000002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552.51750000000004</v>
      </c>
      <c r="L47">
        <v>451.13630000000001</v>
      </c>
      <c r="M47">
        <v>83.7744</v>
      </c>
      <c r="N47">
        <v>0</v>
      </c>
      <c r="O47">
        <v>123.66562500000001</v>
      </c>
      <c r="P47">
        <v>103.125</v>
      </c>
      <c r="Q47">
        <v>12.077500000000001</v>
      </c>
      <c r="R47">
        <v>33.57</v>
      </c>
      <c r="S47">
        <v>14.703099999999999</v>
      </c>
      <c r="T47">
        <v>0</v>
      </c>
      <c r="U47">
        <v>348.97500000000002</v>
      </c>
      <c r="V47">
        <v>8.5485000000000007</v>
      </c>
      <c r="W47">
        <v>41.88</v>
      </c>
      <c r="X47">
        <v>89.165000000000006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40.477200000000003</v>
      </c>
      <c r="AH47">
        <v>42.615000000000002</v>
      </c>
      <c r="AI47">
        <v>0</v>
      </c>
      <c r="AJ47">
        <v>0</v>
      </c>
      <c r="AK47">
        <v>25.7607</v>
      </c>
      <c r="AL47">
        <v>13.363</v>
      </c>
      <c r="AM47">
        <v>0</v>
      </c>
      <c r="AN47">
        <v>0.78432999999999997</v>
      </c>
      <c r="AO47">
        <v>22.05</v>
      </c>
      <c r="AP47">
        <v>11.7852</v>
      </c>
      <c r="AQ47">
        <v>0</v>
      </c>
      <c r="AR47">
        <v>11.04</v>
      </c>
      <c r="AS47">
        <v>9.4163999999999994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2166.8521790000004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559.51750000000004</v>
      </c>
      <c r="L48">
        <v>451.13630000000001</v>
      </c>
      <c r="M48">
        <v>83.7744</v>
      </c>
      <c r="N48">
        <v>0</v>
      </c>
      <c r="O48">
        <v>123.66562500000001</v>
      </c>
      <c r="P48">
        <v>103.125</v>
      </c>
      <c r="Q48">
        <v>12.077500000000001</v>
      </c>
      <c r="R48">
        <v>33.57</v>
      </c>
      <c r="S48">
        <v>14.703099999999999</v>
      </c>
      <c r="T48">
        <v>0</v>
      </c>
      <c r="U48">
        <v>348.97500000000002</v>
      </c>
      <c r="V48">
        <v>8.5485000000000007</v>
      </c>
      <c r="W48">
        <v>41.88</v>
      </c>
      <c r="X48">
        <v>89.165000000000006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40.477200000000003</v>
      </c>
      <c r="AH48">
        <v>42.615000000000002</v>
      </c>
      <c r="AI48">
        <v>0</v>
      </c>
      <c r="AJ48">
        <v>0</v>
      </c>
      <c r="AK48">
        <v>25.7607</v>
      </c>
      <c r="AL48">
        <v>13.363</v>
      </c>
      <c r="AM48">
        <v>0</v>
      </c>
      <c r="AN48">
        <v>0.78432999999999997</v>
      </c>
      <c r="AO48">
        <v>22.05</v>
      </c>
      <c r="AP48">
        <v>11.7852</v>
      </c>
      <c r="AQ48">
        <v>0</v>
      </c>
      <c r="AR48">
        <v>11.04</v>
      </c>
      <c r="AS48">
        <v>9.4163999999999994</v>
      </c>
      <c r="AT48">
        <v>19.999967999999999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29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2175.8521790000004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564.51750000000004</v>
      </c>
      <c r="L49">
        <v>451.13630000000001</v>
      </c>
      <c r="M49">
        <v>83.7744</v>
      </c>
      <c r="N49">
        <v>0</v>
      </c>
      <c r="O49">
        <v>123.66562500000001</v>
      </c>
      <c r="P49">
        <v>103.125</v>
      </c>
      <c r="Q49">
        <v>12.077500000000001</v>
      </c>
      <c r="R49">
        <v>33.57</v>
      </c>
      <c r="S49">
        <v>14.703099999999999</v>
      </c>
      <c r="T49">
        <v>0</v>
      </c>
      <c r="U49">
        <v>348.97500000000002</v>
      </c>
      <c r="V49">
        <v>8.5485000000000007</v>
      </c>
      <c r="W49">
        <v>41.88</v>
      </c>
      <c r="X49">
        <v>89.165000000000006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40.477200000000003</v>
      </c>
      <c r="AH49">
        <v>42.615000000000002</v>
      </c>
      <c r="AI49">
        <v>0</v>
      </c>
      <c r="AJ49">
        <v>0</v>
      </c>
      <c r="AK49">
        <v>25.7607</v>
      </c>
      <c r="AL49">
        <v>13.363</v>
      </c>
      <c r="AM49">
        <v>0</v>
      </c>
      <c r="AN49">
        <v>0.78432999999999997</v>
      </c>
      <c r="AO49">
        <v>22.05</v>
      </c>
      <c r="AP49">
        <v>11.7852</v>
      </c>
      <c r="AQ49">
        <v>0</v>
      </c>
      <c r="AR49">
        <v>8.8320000000000007</v>
      </c>
      <c r="AS49">
        <v>9.4163999999999994</v>
      </c>
      <c r="AT49">
        <v>19.999967999999999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28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2177.6441790000003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571.51750000000004</v>
      </c>
      <c r="L50">
        <v>538.79853300000002</v>
      </c>
      <c r="M50">
        <v>83.7744</v>
      </c>
      <c r="N50">
        <v>0</v>
      </c>
      <c r="O50">
        <v>123.66562500000001</v>
      </c>
      <c r="P50">
        <v>103.125</v>
      </c>
      <c r="Q50">
        <v>12.077500000000001</v>
      </c>
      <c r="R50">
        <v>33.57</v>
      </c>
      <c r="S50">
        <v>14.703099999999999</v>
      </c>
      <c r="T50">
        <v>0</v>
      </c>
      <c r="U50">
        <v>348.97500000000002</v>
      </c>
      <c r="V50">
        <v>8.5485000000000007</v>
      </c>
      <c r="W50">
        <v>41.88</v>
      </c>
      <c r="X50">
        <v>89.165000000000006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40.477200000000003</v>
      </c>
      <c r="AH50">
        <v>42.615000000000002</v>
      </c>
      <c r="AI50">
        <v>0</v>
      </c>
      <c r="AJ50">
        <v>0</v>
      </c>
      <c r="AK50">
        <v>25.7607</v>
      </c>
      <c r="AL50">
        <v>13.363</v>
      </c>
      <c r="AM50">
        <v>0</v>
      </c>
      <c r="AN50">
        <v>0.78432999999999997</v>
      </c>
      <c r="AO50">
        <v>22.05</v>
      </c>
      <c r="AP50">
        <v>11.7852</v>
      </c>
      <c r="AQ50">
        <v>0</v>
      </c>
      <c r="AR50">
        <v>8.8320000000000007</v>
      </c>
      <c r="AS50">
        <v>9.4163999999999994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2272.3064119999995</v>
      </c>
    </row>
    <row r="51" spans="1:117">
      <c r="A51" t="s">
        <v>93</v>
      </c>
      <c r="B51">
        <v>0</v>
      </c>
      <c r="C51">
        <v>0</v>
      </c>
      <c r="D51">
        <v>6</v>
      </c>
      <c r="E51">
        <v>0</v>
      </c>
      <c r="F51">
        <v>0</v>
      </c>
      <c r="G51">
        <v>10</v>
      </c>
      <c r="H51">
        <v>0</v>
      </c>
      <c r="I51">
        <v>0</v>
      </c>
      <c r="J51">
        <v>12</v>
      </c>
      <c r="K51">
        <v>579.51750000000004</v>
      </c>
      <c r="L51">
        <v>576.72</v>
      </c>
      <c r="M51">
        <v>83.7744</v>
      </c>
      <c r="N51">
        <v>0</v>
      </c>
      <c r="O51">
        <v>123.66562500000001</v>
      </c>
      <c r="P51">
        <v>103.125</v>
      </c>
      <c r="Q51">
        <v>15.2104</v>
      </c>
      <c r="R51">
        <v>33.57</v>
      </c>
      <c r="S51">
        <v>18.799600000000002</v>
      </c>
      <c r="T51">
        <v>0</v>
      </c>
      <c r="U51">
        <v>348.97500000000002</v>
      </c>
      <c r="V51">
        <v>8.5485000000000007</v>
      </c>
      <c r="W51">
        <v>41.88</v>
      </c>
      <c r="X51">
        <v>89.165000000000006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40.477200000000003</v>
      </c>
      <c r="AH51">
        <v>42.615000000000002</v>
      </c>
      <c r="AI51">
        <v>0</v>
      </c>
      <c r="AJ51">
        <v>0</v>
      </c>
      <c r="AK51">
        <v>25.7607</v>
      </c>
      <c r="AL51">
        <v>13.363</v>
      </c>
      <c r="AM51">
        <v>0</v>
      </c>
      <c r="AN51">
        <v>0.78432999999999997</v>
      </c>
      <c r="AO51">
        <v>22.05</v>
      </c>
      <c r="AP51">
        <v>13.10463</v>
      </c>
      <c r="AQ51">
        <v>0</v>
      </c>
      <c r="AR51">
        <v>8.8320000000000007</v>
      </c>
      <c r="AS51">
        <v>9.4163999999999994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27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2341.7797089999999</v>
      </c>
    </row>
    <row r="52" spans="1:117">
      <c r="A52" t="s">
        <v>94</v>
      </c>
      <c r="B52">
        <v>0</v>
      </c>
      <c r="C52">
        <v>0</v>
      </c>
      <c r="D52">
        <v>6</v>
      </c>
      <c r="E52">
        <v>0</v>
      </c>
      <c r="F52">
        <v>0</v>
      </c>
      <c r="G52">
        <v>10</v>
      </c>
      <c r="H52">
        <v>0</v>
      </c>
      <c r="I52">
        <v>0</v>
      </c>
      <c r="J52">
        <v>12</v>
      </c>
      <c r="K52">
        <v>583.51750000000004</v>
      </c>
      <c r="L52">
        <v>576.72</v>
      </c>
      <c r="M52">
        <v>83.7744</v>
      </c>
      <c r="N52">
        <v>0</v>
      </c>
      <c r="O52">
        <v>123.66562500000001</v>
      </c>
      <c r="P52">
        <v>103.125</v>
      </c>
      <c r="Q52">
        <v>15.2104</v>
      </c>
      <c r="R52">
        <v>33.57</v>
      </c>
      <c r="S52">
        <v>18.799600000000002</v>
      </c>
      <c r="T52">
        <v>0</v>
      </c>
      <c r="U52">
        <v>348.97500000000002</v>
      </c>
      <c r="V52">
        <v>8.5485000000000007</v>
      </c>
      <c r="W52">
        <v>41.88</v>
      </c>
      <c r="X52">
        <v>89.165000000000006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40.477200000000003</v>
      </c>
      <c r="AH52">
        <v>42.615000000000002</v>
      </c>
      <c r="AI52">
        <v>0</v>
      </c>
      <c r="AJ52">
        <v>0</v>
      </c>
      <c r="AK52">
        <v>25.7607</v>
      </c>
      <c r="AL52">
        <v>13.363</v>
      </c>
      <c r="AM52">
        <v>0</v>
      </c>
      <c r="AN52">
        <v>0.78432999999999997</v>
      </c>
      <c r="AO52">
        <v>22.05</v>
      </c>
      <c r="AP52">
        <v>13.10463</v>
      </c>
      <c r="AQ52">
        <v>0</v>
      </c>
      <c r="AR52">
        <v>8.8320000000000007</v>
      </c>
      <c r="AS52">
        <v>9.4163999999999994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28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2346.7797089999999</v>
      </c>
    </row>
    <row r="53" spans="1:117">
      <c r="A53" t="s">
        <v>95</v>
      </c>
      <c r="B53">
        <v>0</v>
      </c>
      <c r="C53">
        <v>0</v>
      </c>
      <c r="D53">
        <v>6</v>
      </c>
      <c r="E53">
        <v>0</v>
      </c>
      <c r="F53">
        <v>0</v>
      </c>
      <c r="G53">
        <v>10</v>
      </c>
      <c r="H53">
        <v>0</v>
      </c>
      <c r="I53">
        <v>0</v>
      </c>
      <c r="J53">
        <v>12</v>
      </c>
      <c r="K53">
        <v>588.51750000000004</v>
      </c>
      <c r="L53">
        <v>576.72</v>
      </c>
      <c r="M53">
        <v>83.7744</v>
      </c>
      <c r="N53">
        <v>0</v>
      </c>
      <c r="O53">
        <v>123.66562500000001</v>
      </c>
      <c r="P53">
        <v>103.125</v>
      </c>
      <c r="Q53">
        <v>15.2104</v>
      </c>
      <c r="R53">
        <v>33.57</v>
      </c>
      <c r="S53">
        <v>19.799600000000002</v>
      </c>
      <c r="T53">
        <v>0</v>
      </c>
      <c r="U53">
        <v>348.97500000000002</v>
      </c>
      <c r="V53">
        <v>8.5485000000000007</v>
      </c>
      <c r="W53">
        <v>41.88</v>
      </c>
      <c r="X53">
        <v>89.165000000000006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40.477200000000003</v>
      </c>
      <c r="AH53">
        <v>42.615000000000002</v>
      </c>
      <c r="AI53">
        <v>0</v>
      </c>
      <c r="AJ53">
        <v>0</v>
      </c>
      <c r="AK53">
        <v>25.7607</v>
      </c>
      <c r="AL53">
        <v>2.3239999999999998</v>
      </c>
      <c r="AM53">
        <v>0</v>
      </c>
      <c r="AN53">
        <v>0.78432999999999997</v>
      </c>
      <c r="AO53">
        <v>22.05</v>
      </c>
      <c r="AP53">
        <v>13.10463</v>
      </c>
      <c r="AQ53">
        <v>0</v>
      </c>
      <c r="AR53">
        <v>8.8320000000000007</v>
      </c>
      <c r="AS53">
        <v>9.4163999999999994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28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2341.7407090000002</v>
      </c>
    </row>
    <row r="54" spans="1:117">
      <c r="A54" t="s">
        <v>96</v>
      </c>
      <c r="B54">
        <v>0</v>
      </c>
      <c r="C54">
        <v>0</v>
      </c>
      <c r="D54">
        <v>6</v>
      </c>
      <c r="E54">
        <v>0</v>
      </c>
      <c r="F54">
        <v>0</v>
      </c>
      <c r="G54">
        <v>10</v>
      </c>
      <c r="H54">
        <v>0</v>
      </c>
      <c r="I54">
        <v>0</v>
      </c>
      <c r="J54">
        <v>12</v>
      </c>
      <c r="K54">
        <v>578.51750000000004</v>
      </c>
      <c r="L54">
        <v>576.72</v>
      </c>
      <c r="M54">
        <v>83.7744</v>
      </c>
      <c r="N54">
        <v>0</v>
      </c>
      <c r="O54">
        <v>123.66562500000001</v>
      </c>
      <c r="P54">
        <v>103.125</v>
      </c>
      <c r="Q54">
        <v>15.2104</v>
      </c>
      <c r="R54">
        <v>33.57</v>
      </c>
      <c r="S54">
        <v>19.799600000000002</v>
      </c>
      <c r="T54">
        <v>0</v>
      </c>
      <c r="U54">
        <v>348.97500000000002</v>
      </c>
      <c r="V54">
        <v>8.5485000000000007</v>
      </c>
      <c r="W54">
        <v>41.88</v>
      </c>
      <c r="X54">
        <v>89.165000000000006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40.477200000000003</v>
      </c>
      <c r="AH54">
        <v>42.615000000000002</v>
      </c>
      <c r="AI54">
        <v>0</v>
      </c>
      <c r="AJ54">
        <v>0</v>
      </c>
      <c r="AK54">
        <v>25.7607</v>
      </c>
      <c r="AL54">
        <v>2.3239999999999998</v>
      </c>
      <c r="AM54">
        <v>0</v>
      </c>
      <c r="AN54">
        <v>0.78432999999999997</v>
      </c>
      <c r="AO54">
        <v>22.05</v>
      </c>
      <c r="AP54">
        <v>13.10463</v>
      </c>
      <c r="AQ54">
        <v>0</v>
      </c>
      <c r="AR54">
        <v>8.8320000000000007</v>
      </c>
      <c r="AS54">
        <v>9.4163999999999994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27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2330.7407090000002</v>
      </c>
    </row>
    <row r="55" spans="1:117">
      <c r="A55" t="s">
        <v>97</v>
      </c>
      <c r="B55">
        <v>0</v>
      </c>
      <c r="C55">
        <v>0</v>
      </c>
      <c r="D55">
        <v>0.45</v>
      </c>
      <c r="E55">
        <v>0</v>
      </c>
      <c r="F55">
        <v>0</v>
      </c>
      <c r="G55">
        <v>0.75757600000000003</v>
      </c>
      <c r="H55">
        <v>0</v>
      </c>
      <c r="I55">
        <v>0</v>
      </c>
      <c r="J55">
        <v>1.714286</v>
      </c>
      <c r="K55">
        <v>518.51750000000004</v>
      </c>
      <c r="L55">
        <v>464.2</v>
      </c>
      <c r="M55">
        <v>83.7744</v>
      </c>
      <c r="N55">
        <v>0</v>
      </c>
      <c r="O55">
        <v>123.66562500000001</v>
      </c>
      <c r="P55">
        <v>103.125</v>
      </c>
      <c r="Q55">
        <v>9.08</v>
      </c>
      <c r="R55">
        <v>33.57</v>
      </c>
      <c r="S55">
        <v>12.12</v>
      </c>
      <c r="T55">
        <v>0</v>
      </c>
      <c r="U55">
        <v>348.97500000000002</v>
      </c>
      <c r="V55">
        <v>8.5485000000000007</v>
      </c>
      <c r="W55">
        <v>41.88</v>
      </c>
      <c r="X55">
        <v>89.165000000000006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32.844799999999999</v>
      </c>
      <c r="AF55">
        <v>8.8740000000000006</v>
      </c>
      <c r="AG55">
        <v>40.477200000000003</v>
      </c>
      <c r="AH55">
        <v>42.615000000000002</v>
      </c>
      <c r="AI55">
        <v>0</v>
      </c>
      <c r="AJ55">
        <v>0</v>
      </c>
      <c r="AK55">
        <v>25.7607</v>
      </c>
      <c r="AL55">
        <v>2.3239999999999998</v>
      </c>
      <c r="AM55">
        <v>0</v>
      </c>
      <c r="AN55">
        <v>0.78432999999999997</v>
      </c>
      <c r="AO55">
        <v>22.05</v>
      </c>
      <c r="AP55">
        <v>11.7852</v>
      </c>
      <c r="AQ55">
        <v>0</v>
      </c>
      <c r="AR55">
        <v>8.8320000000000007</v>
      </c>
      <c r="AS55">
        <v>9.4163999999999994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24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2098.4213850000006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518.51750000000004</v>
      </c>
      <c r="L56">
        <v>429.2</v>
      </c>
      <c r="M56">
        <v>83.7744</v>
      </c>
      <c r="N56">
        <v>0</v>
      </c>
      <c r="O56">
        <v>123.66562500000001</v>
      </c>
      <c r="P56">
        <v>103.125</v>
      </c>
      <c r="Q56">
        <v>9.08</v>
      </c>
      <c r="R56">
        <v>33.57</v>
      </c>
      <c r="S56">
        <v>12.12</v>
      </c>
      <c r="T56">
        <v>0</v>
      </c>
      <c r="U56">
        <v>348.97500000000002</v>
      </c>
      <c r="V56">
        <v>8.5485000000000007</v>
      </c>
      <c r="W56">
        <v>41.88</v>
      </c>
      <c r="X56">
        <v>89.165000000000006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32.844799999999999</v>
      </c>
      <c r="AF56">
        <v>8.8740000000000006</v>
      </c>
      <c r="AG56">
        <v>40.477200000000003</v>
      </c>
      <c r="AH56">
        <v>42.615000000000002</v>
      </c>
      <c r="AI56">
        <v>0</v>
      </c>
      <c r="AJ56">
        <v>0</v>
      </c>
      <c r="AK56">
        <v>25.7607</v>
      </c>
      <c r="AL56">
        <v>2.3239999999999998</v>
      </c>
      <c r="AM56">
        <v>0</v>
      </c>
      <c r="AN56">
        <v>0.78432999999999997</v>
      </c>
      <c r="AO56">
        <v>22.05</v>
      </c>
      <c r="AP56">
        <v>11.7852</v>
      </c>
      <c r="AQ56">
        <v>0</v>
      </c>
      <c r="AR56">
        <v>8.8320000000000007</v>
      </c>
      <c r="AS56">
        <v>9.4163999999999994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28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2064.4995230000004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528.51750000000004</v>
      </c>
      <c r="L57">
        <v>500.85893099999998</v>
      </c>
      <c r="M57">
        <v>83.7744</v>
      </c>
      <c r="N57">
        <v>0</v>
      </c>
      <c r="O57">
        <v>123.66562500000001</v>
      </c>
      <c r="P57">
        <v>103.125</v>
      </c>
      <c r="Q57">
        <v>11.530263</v>
      </c>
      <c r="R57">
        <v>33.57</v>
      </c>
      <c r="S57">
        <v>0</v>
      </c>
      <c r="T57">
        <v>0</v>
      </c>
      <c r="U57">
        <v>348.97500000000002</v>
      </c>
      <c r="V57">
        <v>8.5485000000000007</v>
      </c>
      <c r="W57">
        <v>41.88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32.844799999999999</v>
      </c>
      <c r="AF57">
        <v>8.8740000000000006</v>
      </c>
      <c r="AG57">
        <v>40.477200000000003</v>
      </c>
      <c r="AH57">
        <v>42.615000000000002</v>
      </c>
      <c r="AI57">
        <v>0</v>
      </c>
      <c r="AJ57">
        <v>0</v>
      </c>
      <c r="AK57">
        <v>25.7607</v>
      </c>
      <c r="AL57">
        <v>2.3239999999999998</v>
      </c>
      <c r="AM57">
        <v>0</v>
      </c>
      <c r="AN57">
        <v>0.78432999999999997</v>
      </c>
      <c r="AO57">
        <v>22.05</v>
      </c>
      <c r="AP57">
        <v>11.7852</v>
      </c>
      <c r="AQ57">
        <v>0</v>
      </c>
      <c r="AR57">
        <v>8.8320000000000007</v>
      </c>
      <c r="AS57">
        <v>9.4163999999999994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28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2136.4887170000006</v>
      </c>
    </row>
    <row r="58" spans="1:117">
      <c r="A58" t="s">
        <v>100</v>
      </c>
      <c r="B58">
        <v>0</v>
      </c>
      <c r="C58">
        <v>0</v>
      </c>
      <c r="D58">
        <v>6</v>
      </c>
      <c r="E58">
        <v>0</v>
      </c>
      <c r="F58">
        <v>0</v>
      </c>
      <c r="G58">
        <v>10</v>
      </c>
      <c r="H58">
        <v>0</v>
      </c>
      <c r="I58">
        <v>0</v>
      </c>
      <c r="J58">
        <v>12</v>
      </c>
      <c r="K58">
        <v>538.51750000000004</v>
      </c>
      <c r="L58">
        <v>576.72</v>
      </c>
      <c r="M58">
        <v>83.7744</v>
      </c>
      <c r="N58">
        <v>0</v>
      </c>
      <c r="O58">
        <v>123.66562500000001</v>
      </c>
      <c r="P58">
        <v>103.125</v>
      </c>
      <c r="Q58">
        <v>12.077500000000001</v>
      </c>
      <c r="R58">
        <v>33.57</v>
      </c>
      <c r="S58">
        <v>0</v>
      </c>
      <c r="T58">
        <v>0</v>
      </c>
      <c r="U58">
        <v>348.97500000000002</v>
      </c>
      <c r="V58">
        <v>8.5485000000000007</v>
      </c>
      <c r="W58">
        <v>41.88</v>
      </c>
      <c r="X58">
        <v>89.165000000000006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32.844799999999999</v>
      </c>
      <c r="AF58">
        <v>8.8740000000000006</v>
      </c>
      <c r="AG58">
        <v>40.477200000000003</v>
      </c>
      <c r="AH58">
        <v>42.615000000000002</v>
      </c>
      <c r="AI58">
        <v>0</v>
      </c>
      <c r="AJ58">
        <v>0</v>
      </c>
      <c r="AK58">
        <v>25.7607</v>
      </c>
      <c r="AL58">
        <v>2.3239999999999998</v>
      </c>
      <c r="AM58">
        <v>0</v>
      </c>
      <c r="AN58">
        <v>0.78432999999999997</v>
      </c>
      <c r="AO58">
        <v>22.05</v>
      </c>
      <c r="AP58">
        <v>11.7852</v>
      </c>
      <c r="AQ58">
        <v>0</v>
      </c>
      <c r="AR58">
        <v>8.8320000000000007</v>
      </c>
      <c r="AS58">
        <v>9.4163999999999994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2251.8970230000004</v>
      </c>
    </row>
    <row r="59" spans="1:117">
      <c r="A59" t="s">
        <v>101</v>
      </c>
      <c r="B59">
        <v>0</v>
      </c>
      <c r="C59">
        <v>0</v>
      </c>
      <c r="D59">
        <v>21</v>
      </c>
      <c r="E59">
        <v>0</v>
      </c>
      <c r="F59">
        <v>0</v>
      </c>
      <c r="G59">
        <v>35</v>
      </c>
      <c r="H59">
        <v>0</v>
      </c>
      <c r="I59">
        <v>0</v>
      </c>
      <c r="J59">
        <v>41.996000000000002</v>
      </c>
      <c r="K59">
        <v>594.74401999999998</v>
      </c>
      <c r="L59">
        <v>576.72</v>
      </c>
      <c r="M59">
        <v>92</v>
      </c>
      <c r="N59">
        <v>0</v>
      </c>
      <c r="O59">
        <v>123.66562500000001</v>
      </c>
      <c r="P59">
        <v>103.125</v>
      </c>
      <c r="Q59">
        <v>15.2104</v>
      </c>
      <c r="R59">
        <v>33.57</v>
      </c>
      <c r="S59">
        <v>0</v>
      </c>
      <c r="T59">
        <v>0</v>
      </c>
      <c r="U59">
        <v>348.97500000000002</v>
      </c>
      <c r="V59">
        <v>8.5485000000000007</v>
      </c>
      <c r="W59">
        <v>41.88</v>
      </c>
      <c r="X59">
        <v>89.165000000000006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32.844799999999999</v>
      </c>
      <c r="AF59">
        <v>8.8740000000000006</v>
      </c>
      <c r="AG59">
        <v>40.477200000000003</v>
      </c>
      <c r="AH59">
        <v>42.615000000000002</v>
      </c>
      <c r="AI59">
        <v>0</v>
      </c>
      <c r="AJ59">
        <v>0</v>
      </c>
      <c r="AK59">
        <v>25.7607</v>
      </c>
      <c r="AL59">
        <v>40.088999999999999</v>
      </c>
      <c r="AM59">
        <v>0</v>
      </c>
      <c r="AN59">
        <v>0.78432999999999997</v>
      </c>
      <c r="AO59">
        <v>22.05</v>
      </c>
      <c r="AP59">
        <v>11.7852</v>
      </c>
      <c r="AQ59">
        <v>0</v>
      </c>
      <c r="AR59">
        <v>49.128</v>
      </c>
      <c r="AS59">
        <v>9.4163999999999994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2469.5390429999998</v>
      </c>
    </row>
    <row r="60" spans="1:117">
      <c r="A60" t="s">
        <v>102</v>
      </c>
      <c r="B60">
        <v>0</v>
      </c>
      <c r="C60">
        <v>0</v>
      </c>
      <c r="D60">
        <v>21</v>
      </c>
      <c r="E60">
        <v>0</v>
      </c>
      <c r="F60">
        <v>0</v>
      </c>
      <c r="G60">
        <v>35</v>
      </c>
      <c r="H60">
        <v>0</v>
      </c>
      <c r="I60">
        <v>0</v>
      </c>
      <c r="J60">
        <v>54.052</v>
      </c>
      <c r="K60">
        <v>618.51750000000004</v>
      </c>
      <c r="L60">
        <v>576.72</v>
      </c>
      <c r="M60">
        <v>92</v>
      </c>
      <c r="N60">
        <v>0</v>
      </c>
      <c r="O60">
        <v>123.66562500000001</v>
      </c>
      <c r="P60">
        <v>103.125</v>
      </c>
      <c r="Q60">
        <v>15.2104</v>
      </c>
      <c r="R60">
        <v>33.57</v>
      </c>
      <c r="S60">
        <v>0</v>
      </c>
      <c r="T60">
        <v>0</v>
      </c>
      <c r="U60">
        <v>348.97500000000002</v>
      </c>
      <c r="V60">
        <v>8.5485000000000007</v>
      </c>
      <c r="W60">
        <v>41.88</v>
      </c>
      <c r="X60">
        <v>89.165000000000006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32.844799999999999</v>
      </c>
      <c r="AF60">
        <v>8.8740000000000006</v>
      </c>
      <c r="AG60">
        <v>40.477200000000003</v>
      </c>
      <c r="AH60">
        <v>42.615000000000002</v>
      </c>
      <c r="AI60">
        <v>0</v>
      </c>
      <c r="AJ60">
        <v>0</v>
      </c>
      <c r="AK60">
        <v>25.7607</v>
      </c>
      <c r="AL60">
        <v>79.376220000000004</v>
      </c>
      <c r="AM60">
        <v>0</v>
      </c>
      <c r="AN60">
        <v>0.78432999999999997</v>
      </c>
      <c r="AO60">
        <v>22.05</v>
      </c>
      <c r="AP60">
        <v>11.7852</v>
      </c>
      <c r="AQ60">
        <v>0</v>
      </c>
      <c r="AR60">
        <v>49.128</v>
      </c>
      <c r="AS60">
        <v>9.4163999999999994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2540.6557429999993</v>
      </c>
    </row>
    <row r="61" spans="1:117">
      <c r="A61" t="s">
        <v>103</v>
      </c>
      <c r="B61">
        <v>0</v>
      </c>
      <c r="C61">
        <v>0</v>
      </c>
      <c r="D61">
        <v>19.95</v>
      </c>
      <c r="E61">
        <v>0</v>
      </c>
      <c r="F61">
        <v>0</v>
      </c>
      <c r="G61">
        <v>32.58</v>
      </c>
      <c r="H61">
        <v>0</v>
      </c>
      <c r="I61">
        <v>0</v>
      </c>
      <c r="J61">
        <v>45.107999999999997</v>
      </c>
      <c r="K61">
        <v>653.51750000000004</v>
      </c>
      <c r="L61">
        <v>576.72</v>
      </c>
      <c r="M61">
        <v>92</v>
      </c>
      <c r="N61">
        <v>0</v>
      </c>
      <c r="O61">
        <v>123.66562500000001</v>
      </c>
      <c r="P61">
        <v>103.125</v>
      </c>
      <c r="Q61">
        <v>15.2104</v>
      </c>
      <c r="R61">
        <v>33.57</v>
      </c>
      <c r="S61">
        <v>0</v>
      </c>
      <c r="T61">
        <v>0</v>
      </c>
      <c r="U61">
        <v>348.97500000000002</v>
      </c>
      <c r="V61">
        <v>8.5485000000000007</v>
      </c>
      <c r="W61">
        <v>41.88</v>
      </c>
      <c r="X61">
        <v>89.165000000000006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32.844799999999999</v>
      </c>
      <c r="AF61">
        <v>8.8740000000000006</v>
      </c>
      <c r="AG61">
        <v>40.477200000000003</v>
      </c>
      <c r="AH61">
        <v>42.615000000000002</v>
      </c>
      <c r="AI61">
        <v>0</v>
      </c>
      <c r="AJ61">
        <v>0</v>
      </c>
      <c r="AK61">
        <v>25.7607</v>
      </c>
      <c r="AL61">
        <v>79.376220000000004</v>
      </c>
      <c r="AM61">
        <v>0</v>
      </c>
      <c r="AN61">
        <v>0.78432999999999997</v>
      </c>
      <c r="AO61">
        <v>22.05</v>
      </c>
      <c r="AP61">
        <v>12.169499999999999</v>
      </c>
      <c r="AQ61">
        <v>0</v>
      </c>
      <c r="AR61">
        <v>8.8320000000000007</v>
      </c>
      <c r="AS61">
        <v>9.4163999999999994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26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2528.8508429999993</v>
      </c>
    </row>
    <row r="62" spans="1:117">
      <c r="A62" t="s">
        <v>104</v>
      </c>
      <c r="B62">
        <v>0</v>
      </c>
      <c r="C62">
        <v>0</v>
      </c>
      <c r="D62">
        <v>21</v>
      </c>
      <c r="E62">
        <v>0</v>
      </c>
      <c r="F62">
        <v>0</v>
      </c>
      <c r="G62">
        <v>32.58</v>
      </c>
      <c r="H62">
        <v>0</v>
      </c>
      <c r="I62">
        <v>0</v>
      </c>
      <c r="J62">
        <v>42</v>
      </c>
      <c r="K62">
        <v>683.13656200000003</v>
      </c>
      <c r="L62">
        <v>576.72</v>
      </c>
      <c r="M62">
        <v>92</v>
      </c>
      <c r="N62">
        <v>0</v>
      </c>
      <c r="O62">
        <v>123.66562500000001</v>
      </c>
      <c r="P62">
        <v>103.125</v>
      </c>
      <c r="Q62">
        <v>15.2104</v>
      </c>
      <c r="R62">
        <v>33.57</v>
      </c>
      <c r="S62">
        <v>0</v>
      </c>
      <c r="T62">
        <v>0</v>
      </c>
      <c r="U62">
        <v>348.97500000000002</v>
      </c>
      <c r="V62">
        <v>8.5485000000000007</v>
      </c>
      <c r="W62">
        <v>41.88</v>
      </c>
      <c r="X62">
        <v>89.165000000000006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32.844799999999999</v>
      </c>
      <c r="AF62">
        <v>8.8740000000000006</v>
      </c>
      <c r="AG62">
        <v>40.477200000000003</v>
      </c>
      <c r="AH62">
        <v>42.615000000000002</v>
      </c>
      <c r="AI62">
        <v>0</v>
      </c>
      <c r="AJ62">
        <v>0</v>
      </c>
      <c r="AK62">
        <v>25.7607</v>
      </c>
      <c r="AL62">
        <v>79.376220000000004</v>
      </c>
      <c r="AM62">
        <v>0</v>
      </c>
      <c r="AN62">
        <v>0.78432999999999997</v>
      </c>
      <c r="AO62">
        <v>22.05</v>
      </c>
      <c r="AP62">
        <v>12.169499999999999</v>
      </c>
      <c r="AQ62">
        <v>0</v>
      </c>
      <c r="AR62">
        <v>8.8320000000000007</v>
      </c>
      <c r="AS62">
        <v>9.4163999999999994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28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2558.411904999999</v>
      </c>
    </row>
    <row r="63" spans="1:117">
      <c r="A63" t="s">
        <v>105</v>
      </c>
      <c r="B63">
        <v>0</v>
      </c>
      <c r="C63">
        <v>0</v>
      </c>
      <c r="D63">
        <v>29.53</v>
      </c>
      <c r="E63">
        <v>0</v>
      </c>
      <c r="F63">
        <v>0</v>
      </c>
      <c r="G63">
        <v>38.520000000000003</v>
      </c>
      <c r="H63">
        <v>0</v>
      </c>
      <c r="I63">
        <v>0</v>
      </c>
      <c r="J63">
        <v>52</v>
      </c>
      <c r="K63">
        <v>683.13656200000003</v>
      </c>
      <c r="L63">
        <v>576.72</v>
      </c>
      <c r="M63">
        <v>92</v>
      </c>
      <c r="N63">
        <v>0</v>
      </c>
      <c r="O63">
        <v>123.66562500000001</v>
      </c>
      <c r="P63">
        <v>103.125</v>
      </c>
      <c r="Q63">
        <v>15.2104</v>
      </c>
      <c r="R63">
        <v>33.57</v>
      </c>
      <c r="S63">
        <v>0</v>
      </c>
      <c r="T63">
        <v>0</v>
      </c>
      <c r="U63">
        <v>348.97500000000002</v>
      </c>
      <c r="V63">
        <v>9.8879470000000005</v>
      </c>
      <c r="W63">
        <v>41.88</v>
      </c>
      <c r="X63">
        <v>89.165000000000006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32.844799999999999</v>
      </c>
      <c r="AF63">
        <v>8.8740000000000006</v>
      </c>
      <c r="AG63">
        <v>40.477200000000003</v>
      </c>
      <c r="AH63">
        <v>42.615000000000002</v>
      </c>
      <c r="AI63">
        <v>0</v>
      </c>
      <c r="AJ63">
        <v>0</v>
      </c>
      <c r="AK63">
        <v>25.7607</v>
      </c>
      <c r="AL63">
        <v>79.376220000000004</v>
      </c>
      <c r="AM63">
        <v>0</v>
      </c>
      <c r="AN63">
        <v>0.78432999999999997</v>
      </c>
      <c r="AO63">
        <v>22.05</v>
      </c>
      <c r="AP63">
        <v>12.169499999999999</v>
      </c>
      <c r="AQ63">
        <v>0</v>
      </c>
      <c r="AR63">
        <v>8.8320000000000007</v>
      </c>
      <c r="AS63">
        <v>9.4163999999999994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29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2585.2213519999996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51.552</v>
      </c>
      <c r="H64">
        <v>0</v>
      </c>
      <c r="I64">
        <v>0</v>
      </c>
      <c r="J64">
        <v>52</v>
      </c>
      <c r="K64">
        <v>683.13656200000003</v>
      </c>
      <c r="L64">
        <v>582.12</v>
      </c>
      <c r="M64">
        <v>92</v>
      </c>
      <c r="N64">
        <v>0</v>
      </c>
      <c r="O64">
        <v>123.66562500000001</v>
      </c>
      <c r="P64">
        <v>103.125</v>
      </c>
      <c r="Q64">
        <v>19.984999999999999</v>
      </c>
      <c r="R64">
        <v>33.57</v>
      </c>
      <c r="S64">
        <v>0</v>
      </c>
      <c r="T64">
        <v>0</v>
      </c>
      <c r="U64">
        <v>348.97500000000002</v>
      </c>
      <c r="V64">
        <v>11.12</v>
      </c>
      <c r="W64">
        <v>41.88</v>
      </c>
      <c r="X64">
        <v>89.165000000000006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32.844799999999999</v>
      </c>
      <c r="AF64">
        <v>8.8740000000000006</v>
      </c>
      <c r="AG64">
        <v>40.477200000000003</v>
      </c>
      <c r="AH64">
        <v>42.615000000000002</v>
      </c>
      <c r="AI64">
        <v>0</v>
      </c>
      <c r="AJ64">
        <v>0</v>
      </c>
      <c r="AK64">
        <v>25.7607</v>
      </c>
      <c r="AL64">
        <v>40.088999999999999</v>
      </c>
      <c r="AM64">
        <v>0</v>
      </c>
      <c r="AN64">
        <v>0.78432999999999997</v>
      </c>
      <c r="AO64">
        <v>22.05</v>
      </c>
      <c r="AP64">
        <v>12.169499999999999</v>
      </c>
      <c r="AQ64">
        <v>0</v>
      </c>
      <c r="AR64">
        <v>8.8320000000000007</v>
      </c>
      <c r="AS64">
        <v>9.4163999999999994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27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2572.4427849999988</v>
      </c>
    </row>
    <row r="65" spans="1:117">
      <c r="A65" t="s">
        <v>107</v>
      </c>
      <c r="B65">
        <v>0</v>
      </c>
      <c r="C65">
        <v>0</v>
      </c>
      <c r="D65">
        <v>29.534400000000002</v>
      </c>
      <c r="E65">
        <v>0</v>
      </c>
      <c r="F65">
        <v>0</v>
      </c>
      <c r="G65">
        <v>51.550600000000003</v>
      </c>
      <c r="H65">
        <v>0</v>
      </c>
      <c r="I65">
        <v>0</v>
      </c>
      <c r="J65">
        <v>52</v>
      </c>
      <c r="K65">
        <v>683.13656200000003</v>
      </c>
      <c r="L65">
        <v>582.12</v>
      </c>
      <c r="M65">
        <v>92</v>
      </c>
      <c r="N65">
        <v>0</v>
      </c>
      <c r="O65">
        <v>123.66562500000001</v>
      </c>
      <c r="P65">
        <v>103.125</v>
      </c>
      <c r="Q65">
        <v>19.984999999999999</v>
      </c>
      <c r="R65">
        <v>33.57</v>
      </c>
      <c r="S65">
        <v>0</v>
      </c>
      <c r="T65">
        <v>0</v>
      </c>
      <c r="U65">
        <v>348.97500000000002</v>
      </c>
      <c r="V65">
        <v>11.12</v>
      </c>
      <c r="W65">
        <v>41.88</v>
      </c>
      <c r="X65">
        <v>89.165000000000006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9.1149000000000004</v>
      </c>
      <c r="AE65">
        <v>32.844799999999999</v>
      </c>
      <c r="AF65">
        <v>8.8740000000000006</v>
      </c>
      <c r="AG65">
        <v>40.477200000000003</v>
      </c>
      <c r="AH65">
        <v>42.615000000000002</v>
      </c>
      <c r="AI65">
        <v>0</v>
      </c>
      <c r="AJ65">
        <v>0</v>
      </c>
      <c r="AK65">
        <v>25.7607</v>
      </c>
      <c r="AL65">
        <v>13.363</v>
      </c>
      <c r="AM65">
        <v>0</v>
      </c>
      <c r="AN65">
        <v>0.78432999999999997</v>
      </c>
      <c r="AO65">
        <v>23.52</v>
      </c>
      <c r="AP65">
        <v>12.169499999999999</v>
      </c>
      <c r="AQ65">
        <v>0</v>
      </c>
      <c r="AR65">
        <v>8.8320000000000007</v>
      </c>
      <c r="AS65">
        <v>10.089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28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2556.7893849999982</v>
      </c>
    </row>
    <row r="66" spans="1:117">
      <c r="A66" t="s">
        <v>108</v>
      </c>
      <c r="B66">
        <v>0</v>
      </c>
      <c r="C66">
        <v>0</v>
      </c>
      <c r="D66">
        <v>29.534400000000002</v>
      </c>
      <c r="E66">
        <v>0</v>
      </c>
      <c r="F66">
        <v>0</v>
      </c>
      <c r="G66">
        <v>51.550600000000003</v>
      </c>
      <c r="H66">
        <v>0</v>
      </c>
      <c r="I66">
        <v>0</v>
      </c>
      <c r="J66">
        <v>52</v>
      </c>
      <c r="K66">
        <v>683.13656200000003</v>
      </c>
      <c r="L66">
        <v>582.12</v>
      </c>
      <c r="M66">
        <v>92</v>
      </c>
      <c r="N66">
        <v>0</v>
      </c>
      <c r="O66">
        <v>123.66562500000001</v>
      </c>
      <c r="P66">
        <v>103.125</v>
      </c>
      <c r="Q66">
        <v>19.984999999999999</v>
      </c>
      <c r="R66">
        <v>33.57</v>
      </c>
      <c r="S66">
        <v>0</v>
      </c>
      <c r="T66">
        <v>0</v>
      </c>
      <c r="U66">
        <v>348.97500000000002</v>
      </c>
      <c r="V66">
        <v>11.12</v>
      </c>
      <c r="W66">
        <v>41.88</v>
      </c>
      <c r="X66">
        <v>89.165000000000006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9.1149000000000004</v>
      </c>
      <c r="AE66">
        <v>32.844799999999999</v>
      </c>
      <c r="AF66">
        <v>8.8740000000000006</v>
      </c>
      <c r="AG66">
        <v>40.477200000000003</v>
      </c>
      <c r="AH66">
        <v>42.615000000000002</v>
      </c>
      <c r="AI66">
        <v>0</v>
      </c>
      <c r="AJ66">
        <v>0</v>
      </c>
      <c r="AK66">
        <v>25.7607</v>
      </c>
      <c r="AL66">
        <v>13.363</v>
      </c>
      <c r="AM66">
        <v>0</v>
      </c>
      <c r="AN66">
        <v>0.78432999999999997</v>
      </c>
      <c r="AO66">
        <v>23.52</v>
      </c>
      <c r="AP66">
        <v>12.169499999999999</v>
      </c>
      <c r="AQ66">
        <v>0</v>
      </c>
      <c r="AR66">
        <v>8.8320000000000007</v>
      </c>
      <c r="AS66">
        <v>10.089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2556.7893849999982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65.16</v>
      </c>
      <c r="H67">
        <v>0</v>
      </c>
      <c r="I67">
        <v>0</v>
      </c>
      <c r="J67">
        <v>73</v>
      </c>
      <c r="K67">
        <v>683.13656200000003</v>
      </c>
      <c r="L67">
        <v>582.12</v>
      </c>
      <c r="M67">
        <v>92</v>
      </c>
      <c r="N67">
        <v>0</v>
      </c>
      <c r="O67">
        <v>123.66562500000001</v>
      </c>
      <c r="P67">
        <v>103.125</v>
      </c>
      <c r="Q67">
        <v>19.984999999999999</v>
      </c>
      <c r="R67">
        <v>33.57</v>
      </c>
      <c r="S67">
        <v>0</v>
      </c>
      <c r="T67">
        <v>0</v>
      </c>
      <c r="U67">
        <v>348.97500000000002</v>
      </c>
      <c r="V67">
        <v>11.12</v>
      </c>
      <c r="W67">
        <v>41.88</v>
      </c>
      <c r="X67">
        <v>89.165000000000006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32.844799999999999</v>
      </c>
      <c r="AF67">
        <v>8.8740000000000006</v>
      </c>
      <c r="AG67">
        <v>40.477200000000003</v>
      </c>
      <c r="AH67">
        <v>42.615000000000002</v>
      </c>
      <c r="AI67">
        <v>0</v>
      </c>
      <c r="AJ67">
        <v>0</v>
      </c>
      <c r="AK67">
        <v>25.7607</v>
      </c>
      <c r="AL67">
        <v>13.363</v>
      </c>
      <c r="AM67">
        <v>0</v>
      </c>
      <c r="AN67">
        <v>0.78432999999999997</v>
      </c>
      <c r="AO67">
        <v>23.52</v>
      </c>
      <c r="AP67">
        <v>11.7852</v>
      </c>
      <c r="AQ67">
        <v>0</v>
      </c>
      <c r="AR67">
        <v>8.8320000000000007</v>
      </c>
      <c r="AS67">
        <v>10.089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2588.5592849999985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65.16</v>
      </c>
      <c r="H68">
        <v>0</v>
      </c>
      <c r="I68">
        <v>0</v>
      </c>
      <c r="J68">
        <v>78.912000000000006</v>
      </c>
      <c r="K68">
        <v>683.13656200000003</v>
      </c>
      <c r="L68">
        <v>582.12</v>
      </c>
      <c r="M68">
        <v>92</v>
      </c>
      <c r="N68">
        <v>0</v>
      </c>
      <c r="O68">
        <v>123.66562500000001</v>
      </c>
      <c r="P68">
        <v>103.125</v>
      </c>
      <c r="Q68">
        <v>19.984999999999999</v>
      </c>
      <c r="R68">
        <v>33.57</v>
      </c>
      <c r="S68">
        <v>0</v>
      </c>
      <c r="T68">
        <v>0</v>
      </c>
      <c r="U68">
        <v>348.97500000000002</v>
      </c>
      <c r="V68">
        <v>11.12</v>
      </c>
      <c r="W68">
        <v>41.88</v>
      </c>
      <c r="X68">
        <v>89.165000000000006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32.844799999999999</v>
      </c>
      <c r="AF68">
        <v>8.8740000000000006</v>
      </c>
      <c r="AG68">
        <v>40.477200000000003</v>
      </c>
      <c r="AH68">
        <v>42.615000000000002</v>
      </c>
      <c r="AI68">
        <v>0</v>
      </c>
      <c r="AJ68">
        <v>0</v>
      </c>
      <c r="AK68">
        <v>25.7607</v>
      </c>
      <c r="AL68">
        <v>13.363</v>
      </c>
      <c r="AM68">
        <v>0</v>
      </c>
      <c r="AN68">
        <v>0.78432999999999997</v>
      </c>
      <c r="AO68">
        <v>23.52</v>
      </c>
      <c r="AP68">
        <v>11.7852</v>
      </c>
      <c r="AQ68">
        <v>0</v>
      </c>
      <c r="AR68">
        <v>8.8320000000000007</v>
      </c>
      <c r="AS68">
        <v>10.089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27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2593.4712849999983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65.16</v>
      </c>
      <c r="H69">
        <v>0</v>
      </c>
      <c r="I69">
        <v>0</v>
      </c>
      <c r="J69">
        <v>78.912000000000006</v>
      </c>
      <c r="K69">
        <v>683.13656200000003</v>
      </c>
      <c r="L69">
        <v>582.12</v>
      </c>
      <c r="M69">
        <v>92</v>
      </c>
      <c r="N69">
        <v>0</v>
      </c>
      <c r="O69">
        <v>123.66562500000001</v>
      </c>
      <c r="P69">
        <v>103.125</v>
      </c>
      <c r="Q69">
        <v>19.984999999999999</v>
      </c>
      <c r="R69">
        <v>33.57</v>
      </c>
      <c r="S69">
        <v>0</v>
      </c>
      <c r="T69">
        <v>0</v>
      </c>
      <c r="U69">
        <v>348.97500000000002</v>
      </c>
      <c r="V69">
        <v>11.12</v>
      </c>
      <c r="W69">
        <v>41.88</v>
      </c>
      <c r="X69">
        <v>89.165000000000006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32.844799999999999</v>
      </c>
      <c r="AF69">
        <v>8.8740000000000006</v>
      </c>
      <c r="AG69">
        <v>40.477200000000003</v>
      </c>
      <c r="AH69">
        <v>42.615000000000002</v>
      </c>
      <c r="AI69">
        <v>0</v>
      </c>
      <c r="AJ69">
        <v>0</v>
      </c>
      <c r="AK69">
        <v>25.7607</v>
      </c>
      <c r="AL69">
        <v>13.363</v>
      </c>
      <c r="AM69">
        <v>0</v>
      </c>
      <c r="AN69">
        <v>0.78432999999999997</v>
      </c>
      <c r="AO69">
        <v>23.52</v>
      </c>
      <c r="AP69">
        <v>11.7852</v>
      </c>
      <c r="AQ69">
        <v>0</v>
      </c>
      <c r="AR69">
        <v>8.8320000000000007</v>
      </c>
      <c r="AS69">
        <v>10.089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27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2593.4712849999983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65.16</v>
      </c>
      <c r="H70">
        <v>0</v>
      </c>
      <c r="I70">
        <v>0</v>
      </c>
      <c r="J70">
        <v>78.912000000000006</v>
      </c>
      <c r="K70">
        <v>683.13656200000003</v>
      </c>
      <c r="L70">
        <v>582.12</v>
      </c>
      <c r="M70">
        <v>92</v>
      </c>
      <c r="N70">
        <v>0</v>
      </c>
      <c r="O70">
        <v>123.66562500000001</v>
      </c>
      <c r="P70">
        <v>103.125</v>
      </c>
      <c r="Q70">
        <v>19.984999999999999</v>
      </c>
      <c r="R70">
        <v>33.57</v>
      </c>
      <c r="S70">
        <v>0</v>
      </c>
      <c r="T70">
        <v>0</v>
      </c>
      <c r="U70">
        <v>348.97500000000002</v>
      </c>
      <c r="V70">
        <v>11.12</v>
      </c>
      <c r="W70">
        <v>41.88</v>
      </c>
      <c r="X70">
        <v>89.165000000000006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32.844799999999999</v>
      </c>
      <c r="AF70">
        <v>8.8740000000000006</v>
      </c>
      <c r="AG70">
        <v>40.477200000000003</v>
      </c>
      <c r="AH70">
        <v>42.615000000000002</v>
      </c>
      <c r="AI70">
        <v>0</v>
      </c>
      <c r="AJ70">
        <v>0</v>
      </c>
      <c r="AK70">
        <v>25.7607</v>
      </c>
      <c r="AL70">
        <v>13.363</v>
      </c>
      <c r="AM70">
        <v>0</v>
      </c>
      <c r="AN70">
        <v>0.78432999999999997</v>
      </c>
      <c r="AO70">
        <v>23.52</v>
      </c>
      <c r="AP70">
        <v>11.7852</v>
      </c>
      <c r="AQ70">
        <v>0</v>
      </c>
      <c r="AR70">
        <v>8.8320000000000007</v>
      </c>
      <c r="AS70">
        <v>10.089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2592.4712849999983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65.16</v>
      </c>
      <c r="H71">
        <v>0</v>
      </c>
      <c r="I71">
        <v>0</v>
      </c>
      <c r="J71">
        <v>78.912000000000006</v>
      </c>
      <c r="K71">
        <v>683.13656200000003</v>
      </c>
      <c r="L71">
        <v>582.12</v>
      </c>
      <c r="M71">
        <v>92</v>
      </c>
      <c r="N71">
        <v>0</v>
      </c>
      <c r="O71">
        <v>123.66562500000001</v>
      </c>
      <c r="P71">
        <v>103.125</v>
      </c>
      <c r="Q71">
        <v>19.984999999999999</v>
      </c>
      <c r="R71">
        <v>33.57</v>
      </c>
      <c r="S71">
        <v>0</v>
      </c>
      <c r="T71">
        <v>0</v>
      </c>
      <c r="U71">
        <v>348.97500000000002</v>
      </c>
      <c r="V71">
        <v>11.12</v>
      </c>
      <c r="W71">
        <v>41.88</v>
      </c>
      <c r="X71">
        <v>89.165000000000006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9.1149000000000004</v>
      </c>
      <c r="AE71">
        <v>49.436556000000003</v>
      </c>
      <c r="AF71">
        <v>8.8740000000000006</v>
      </c>
      <c r="AG71">
        <v>40.477200000000003</v>
      </c>
      <c r="AH71">
        <v>70.172700000000006</v>
      </c>
      <c r="AI71">
        <v>0</v>
      </c>
      <c r="AJ71">
        <v>0</v>
      </c>
      <c r="AK71">
        <v>25.7607</v>
      </c>
      <c r="AL71">
        <v>13.363</v>
      </c>
      <c r="AM71">
        <v>0</v>
      </c>
      <c r="AN71">
        <v>0.78432999999999997</v>
      </c>
      <c r="AO71">
        <v>23.52</v>
      </c>
      <c r="AP71">
        <v>11.7852</v>
      </c>
      <c r="AQ71">
        <v>0</v>
      </c>
      <c r="AR71">
        <v>8.8320000000000007</v>
      </c>
      <c r="AS71">
        <v>10.089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50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2660.6207409999988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65.16</v>
      </c>
      <c r="H72">
        <v>0</v>
      </c>
      <c r="I72">
        <v>0</v>
      </c>
      <c r="J72">
        <v>78.912000000000006</v>
      </c>
      <c r="K72">
        <v>683.13656200000003</v>
      </c>
      <c r="L72">
        <v>582.12</v>
      </c>
      <c r="M72">
        <v>92</v>
      </c>
      <c r="N72">
        <v>0</v>
      </c>
      <c r="O72">
        <v>123.66562500000001</v>
      </c>
      <c r="P72">
        <v>103.125</v>
      </c>
      <c r="Q72">
        <v>19.984999999999999</v>
      </c>
      <c r="R72">
        <v>33.57</v>
      </c>
      <c r="S72">
        <v>0</v>
      </c>
      <c r="T72">
        <v>0</v>
      </c>
      <c r="U72">
        <v>348.97500000000002</v>
      </c>
      <c r="V72">
        <v>11.12</v>
      </c>
      <c r="W72">
        <v>41.88</v>
      </c>
      <c r="X72">
        <v>89.165000000000006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40.477200000000003</v>
      </c>
      <c r="AH72">
        <v>70.172700000000006</v>
      </c>
      <c r="AI72">
        <v>0</v>
      </c>
      <c r="AJ72">
        <v>0</v>
      </c>
      <c r="AK72">
        <v>25.7607</v>
      </c>
      <c r="AL72">
        <v>13.363</v>
      </c>
      <c r="AM72">
        <v>0</v>
      </c>
      <c r="AN72">
        <v>0.78432999999999997</v>
      </c>
      <c r="AO72">
        <v>23.52</v>
      </c>
      <c r="AP72">
        <v>11.7852</v>
      </c>
      <c r="AQ72">
        <v>0</v>
      </c>
      <c r="AR72">
        <v>8.8320000000000007</v>
      </c>
      <c r="AS72">
        <v>10.089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2670.7356409999989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65.16</v>
      </c>
      <c r="H73">
        <v>0</v>
      </c>
      <c r="I73">
        <v>0</v>
      </c>
      <c r="J73">
        <v>78.912000000000006</v>
      </c>
      <c r="K73">
        <v>683.13656200000003</v>
      </c>
      <c r="L73">
        <v>582.12</v>
      </c>
      <c r="M73">
        <v>92</v>
      </c>
      <c r="N73">
        <v>0</v>
      </c>
      <c r="O73">
        <v>123.66562500000001</v>
      </c>
      <c r="P73">
        <v>103.125</v>
      </c>
      <c r="Q73">
        <v>19.984999999999999</v>
      </c>
      <c r="R73">
        <v>33.57</v>
      </c>
      <c r="S73">
        <v>0</v>
      </c>
      <c r="T73">
        <v>0</v>
      </c>
      <c r="U73">
        <v>348.97500000000002</v>
      </c>
      <c r="V73">
        <v>11.12</v>
      </c>
      <c r="W73">
        <v>41.88</v>
      </c>
      <c r="X73">
        <v>100.674043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40.477200000000003</v>
      </c>
      <c r="AH73">
        <v>70.172700000000006</v>
      </c>
      <c r="AI73">
        <v>0</v>
      </c>
      <c r="AJ73">
        <v>0</v>
      </c>
      <c r="AK73">
        <v>25.7607</v>
      </c>
      <c r="AL73">
        <v>13.363</v>
      </c>
      <c r="AM73">
        <v>0</v>
      </c>
      <c r="AN73">
        <v>0.78432999999999997</v>
      </c>
      <c r="AO73">
        <v>23.52</v>
      </c>
      <c r="AP73">
        <v>11.7852</v>
      </c>
      <c r="AQ73">
        <v>15.435</v>
      </c>
      <c r="AR73">
        <v>8.8320000000000007</v>
      </c>
      <c r="AS73">
        <v>10.089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2696.6796839999988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65.16</v>
      </c>
      <c r="H74">
        <v>0</v>
      </c>
      <c r="I74">
        <v>0</v>
      </c>
      <c r="J74">
        <v>78.912000000000006</v>
      </c>
      <c r="K74">
        <v>683.13656200000003</v>
      </c>
      <c r="L74">
        <v>582.12</v>
      </c>
      <c r="M74">
        <v>92</v>
      </c>
      <c r="N74">
        <v>0</v>
      </c>
      <c r="O74">
        <v>123.66562500000001</v>
      </c>
      <c r="P74">
        <v>103.125</v>
      </c>
      <c r="Q74">
        <v>19.984999999999999</v>
      </c>
      <c r="R74">
        <v>33.57</v>
      </c>
      <c r="S74">
        <v>0</v>
      </c>
      <c r="T74">
        <v>0</v>
      </c>
      <c r="U74">
        <v>348.97500000000002</v>
      </c>
      <c r="V74">
        <v>11.12</v>
      </c>
      <c r="W74">
        <v>41.88</v>
      </c>
      <c r="X74">
        <v>123.79274700000001</v>
      </c>
      <c r="Y74">
        <v>0</v>
      </c>
      <c r="Z74">
        <v>0</v>
      </c>
      <c r="AA74">
        <v>13.983000000000001</v>
      </c>
      <c r="AB74">
        <v>11.997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40.477200000000003</v>
      </c>
      <c r="AH74">
        <v>70.172700000000006</v>
      </c>
      <c r="AI74">
        <v>0</v>
      </c>
      <c r="AJ74">
        <v>0</v>
      </c>
      <c r="AK74">
        <v>25.7607</v>
      </c>
      <c r="AL74">
        <v>13.363</v>
      </c>
      <c r="AM74">
        <v>0</v>
      </c>
      <c r="AN74">
        <v>0.78432999999999997</v>
      </c>
      <c r="AO74">
        <v>23.52</v>
      </c>
      <c r="AP74">
        <v>11.7852</v>
      </c>
      <c r="AQ74">
        <v>31.122</v>
      </c>
      <c r="AR74">
        <v>8.8320000000000007</v>
      </c>
      <c r="AS74">
        <v>10.089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2751.4683879999989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65.16</v>
      </c>
      <c r="H75">
        <v>0</v>
      </c>
      <c r="I75">
        <v>0</v>
      </c>
      <c r="J75">
        <v>78.912000000000006</v>
      </c>
      <c r="K75">
        <v>683.13656200000003</v>
      </c>
      <c r="L75">
        <v>582.12</v>
      </c>
      <c r="M75">
        <v>92</v>
      </c>
      <c r="N75">
        <v>0</v>
      </c>
      <c r="O75">
        <v>123.66562500000001</v>
      </c>
      <c r="P75">
        <v>103.125</v>
      </c>
      <c r="Q75">
        <v>19.984999999999999</v>
      </c>
      <c r="R75">
        <v>26.9679</v>
      </c>
      <c r="S75">
        <v>0</v>
      </c>
      <c r="T75">
        <v>0</v>
      </c>
      <c r="U75">
        <v>348.97500000000002</v>
      </c>
      <c r="V75">
        <v>11.12</v>
      </c>
      <c r="W75">
        <v>41.88</v>
      </c>
      <c r="X75">
        <v>143.434752</v>
      </c>
      <c r="Y75">
        <v>0</v>
      </c>
      <c r="Z75">
        <v>0</v>
      </c>
      <c r="AA75">
        <v>13.983000000000001</v>
      </c>
      <c r="AB75">
        <v>11.997</v>
      </c>
      <c r="AC75">
        <v>0</v>
      </c>
      <c r="AD75">
        <v>18.229800000000001</v>
      </c>
      <c r="AE75">
        <v>49.436556000000003</v>
      </c>
      <c r="AF75">
        <v>8.8740000000000006</v>
      </c>
      <c r="AG75">
        <v>40.477200000000003</v>
      </c>
      <c r="AH75">
        <v>93.563599999999994</v>
      </c>
      <c r="AI75">
        <v>0</v>
      </c>
      <c r="AJ75">
        <v>0</v>
      </c>
      <c r="AK75">
        <v>25.7607</v>
      </c>
      <c r="AL75">
        <v>13.363</v>
      </c>
      <c r="AM75">
        <v>0</v>
      </c>
      <c r="AN75">
        <v>0.78432999999999997</v>
      </c>
      <c r="AO75">
        <v>23.52</v>
      </c>
      <c r="AP75">
        <v>11.7852</v>
      </c>
      <c r="AQ75">
        <v>46.683</v>
      </c>
      <c r="AR75">
        <v>12.144</v>
      </c>
      <c r="AS75">
        <v>10.089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2809.7721929999993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65.16</v>
      </c>
      <c r="H76">
        <v>0</v>
      </c>
      <c r="I76">
        <v>0</v>
      </c>
      <c r="J76">
        <v>78.912000000000006</v>
      </c>
      <c r="K76">
        <v>683.13656200000003</v>
      </c>
      <c r="L76">
        <v>582.12</v>
      </c>
      <c r="M76">
        <v>92</v>
      </c>
      <c r="N76">
        <v>0</v>
      </c>
      <c r="O76">
        <v>123.66562500000001</v>
      </c>
      <c r="P76">
        <v>103.125</v>
      </c>
      <c r="Q76">
        <v>19.984999999999999</v>
      </c>
      <c r="R76">
        <v>25.736999999999998</v>
      </c>
      <c r="S76">
        <v>0</v>
      </c>
      <c r="T76">
        <v>0</v>
      </c>
      <c r="U76">
        <v>348.97500000000002</v>
      </c>
      <c r="V76">
        <v>11.12</v>
      </c>
      <c r="W76">
        <v>41.88</v>
      </c>
      <c r="X76">
        <v>147.515625</v>
      </c>
      <c r="Y76">
        <v>0</v>
      </c>
      <c r="Z76">
        <v>0</v>
      </c>
      <c r="AA76">
        <v>28.09872</v>
      </c>
      <c r="AB76">
        <v>11.997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40.477200000000003</v>
      </c>
      <c r="AH76">
        <v>93.563599999999994</v>
      </c>
      <c r="AI76">
        <v>0</v>
      </c>
      <c r="AJ76">
        <v>0</v>
      </c>
      <c r="AK76">
        <v>25.7607</v>
      </c>
      <c r="AL76">
        <v>40.088999999999999</v>
      </c>
      <c r="AM76">
        <v>0</v>
      </c>
      <c r="AN76">
        <v>0.78432999999999997</v>
      </c>
      <c r="AO76">
        <v>23.52</v>
      </c>
      <c r="AP76">
        <v>11.7852</v>
      </c>
      <c r="AQ76">
        <v>62.244</v>
      </c>
      <c r="AR76">
        <v>48.576000000000001</v>
      </c>
      <c r="AS76">
        <v>10.089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2930.2496259999994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65.16</v>
      </c>
      <c r="H77">
        <v>0</v>
      </c>
      <c r="I77">
        <v>0</v>
      </c>
      <c r="J77">
        <v>78.912000000000006</v>
      </c>
      <c r="K77">
        <v>683.13656200000003</v>
      </c>
      <c r="L77">
        <v>582.12</v>
      </c>
      <c r="M77">
        <v>92</v>
      </c>
      <c r="N77">
        <v>0</v>
      </c>
      <c r="O77">
        <v>123.66562500000001</v>
      </c>
      <c r="P77">
        <v>103.125</v>
      </c>
      <c r="Q77">
        <v>19.984999999999999</v>
      </c>
      <c r="R77">
        <v>25.736999999999998</v>
      </c>
      <c r="S77">
        <v>0</v>
      </c>
      <c r="T77">
        <v>0</v>
      </c>
      <c r="U77">
        <v>348.97500000000002</v>
      </c>
      <c r="V77">
        <v>10.3315</v>
      </c>
      <c r="W77">
        <v>41.88</v>
      </c>
      <c r="X77">
        <v>114.7974</v>
      </c>
      <c r="Y77">
        <v>0</v>
      </c>
      <c r="Z77">
        <v>6.5208000000000004</v>
      </c>
      <c r="AA77">
        <v>28.09872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40.477200000000003</v>
      </c>
      <c r="AH77">
        <v>116.9545</v>
      </c>
      <c r="AI77">
        <v>3.1825000000000001</v>
      </c>
      <c r="AJ77">
        <v>0</v>
      </c>
      <c r="AK77">
        <v>25.7607</v>
      </c>
      <c r="AL77">
        <v>79.376220000000004</v>
      </c>
      <c r="AM77">
        <v>4.5321999999999996</v>
      </c>
      <c r="AN77">
        <v>0.78432999999999997</v>
      </c>
      <c r="AO77">
        <v>23.52</v>
      </c>
      <c r="AP77">
        <v>12.041399999999999</v>
      </c>
      <c r="AQ77">
        <v>62.244</v>
      </c>
      <c r="AR77">
        <v>48.576000000000001</v>
      </c>
      <c r="AS77">
        <v>24.75168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3021.7157849999994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65.16</v>
      </c>
      <c r="H78">
        <v>0</v>
      </c>
      <c r="I78">
        <v>0</v>
      </c>
      <c r="J78">
        <v>78.912000000000006</v>
      </c>
      <c r="K78">
        <v>683.13656200000003</v>
      </c>
      <c r="L78">
        <v>582.12</v>
      </c>
      <c r="M78">
        <v>92</v>
      </c>
      <c r="N78">
        <v>0</v>
      </c>
      <c r="O78">
        <v>123.66562500000001</v>
      </c>
      <c r="P78">
        <v>103.125</v>
      </c>
      <c r="Q78">
        <v>19.984999999999999</v>
      </c>
      <c r="R78">
        <v>25.736999999999998</v>
      </c>
      <c r="S78">
        <v>0</v>
      </c>
      <c r="T78">
        <v>0</v>
      </c>
      <c r="U78">
        <v>348.97500000000002</v>
      </c>
      <c r="V78">
        <v>10.3315</v>
      </c>
      <c r="W78">
        <v>41.88</v>
      </c>
      <c r="X78">
        <v>114.7974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40.477200000000003</v>
      </c>
      <c r="AH78">
        <v>140.34540000000001</v>
      </c>
      <c r="AI78">
        <v>7.6379999999999999</v>
      </c>
      <c r="AJ78">
        <v>0</v>
      </c>
      <c r="AK78">
        <v>25.7607</v>
      </c>
      <c r="AL78">
        <v>79.376220000000004</v>
      </c>
      <c r="AM78">
        <v>15.804048</v>
      </c>
      <c r="AN78">
        <v>0.78432999999999997</v>
      </c>
      <c r="AO78">
        <v>23.52</v>
      </c>
      <c r="AP78">
        <v>12.041399999999999</v>
      </c>
      <c r="AQ78">
        <v>62.244</v>
      </c>
      <c r="AR78">
        <v>11.04</v>
      </c>
      <c r="AS78">
        <v>24.75168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3075.3321409999999</v>
      </c>
    </row>
    <row r="79" spans="1:117">
      <c r="A79" t="s">
        <v>121</v>
      </c>
      <c r="B79">
        <v>0</v>
      </c>
      <c r="C79">
        <v>0</v>
      </c>
      <c r="D79">
        <v>21</v>
      </c>
      <c r="E79">
        <v>0</v>
      </c>
      <c r="F79">
        <v>0</v>
      </c>
      <c r="G79">
        <v>65.16</v>
      </c>
      <c r="H79">
        <v>0</v>
      </c>
      <c r="I79">
        <v>0</v>
      </c>
      <c r="J79">
        <v>78.912000000000006</v>
      </c>
      <c r="K79">
        <v>683.13656200000003</v>
      </c>
      <c r="L79">
        <v>582.12</v>
      </c>
      <c r="M79">
        <v>92</v>
      </c>
      <c r="N79">
        <v>0</v>
      </c>
      <c r="O79">
        <v>123.66562500000001</v>
      </c>
      <c r="P79">
        <v>103.125</v>
      </c>
      <c r="Q79">
        <v>19.984999999999999</v>
      </c>
      <c r="R79">
        <v>25.736999999999998</v>
      </c>
      <c r="S79">
        <v>0</v>
      </c>
      <c r="T79">
        <v>0</v>
      </c>
      <c r="U79">
        <v>348.97500000000002</v>
      </c>
      <c r="V79">
        <v>10.3315</v>
      </c>
      <c r="W79">
        <v>41.88</v>
      </c>
      <c r="X79">
        <v>114.7974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40.477200000000003</v>
      </c>
      <c r="AH79">
        <v>140.34540000000001</v>
      </c>
      <c r="AI79">
        <v>32.700823999999997</v>
      </c>
      <c r="AJ79">
        <v>0</v>
      </c>
      <c r="AK79">
        <v>25.7607</v>
      </c>
      <c r="AL79">
        <v>79.376220000000004</v>
      </c>
      <c r="AM79">
        <v>15.804048</v>
      </c>
      <c r="AN79">
        <v>0.78432999999999997</v>
      </c>
      <c r="AO79">
        <v>23.52</v>
      </c>
      <c r="AP79">
        <v>12.041399999999999</v>
      </c>
      <c r="AQ79">
        <v>62.244</v>
      </c>
      <c r="AR79">
        <v>11.04</v>
      </c>
      <c r="AS79">
        <v>24.75168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3087.794965</v>
      </c>
    </row>
    <row r="80" spans="1:117">
      <c r="A80" t="s">
        <v>122</v>
      </c>
      <c r="B80">
        <v>0</v>
      </c>
      <c r="C80">
        <v>0</v>
      </c>
      <c r="D80">
        <v>21</v>
      </c>
      <c r="E80">
        <v>0</v>
      </c>
      <c r="F80">
        <v>0</v>
      </c>
      <c r="G80">
        <v>35</v>
      </c>
      <c r="H80">
        <v>0</v>
      </c>
      <c r="I80">
        <v>0</v>
      </c>
      <c r="J80">
        <v>65.912000000000006</v>
      </c>
      <c r="K80">
        <v>683.13656200000003</v>
      </c>
      <c r="L80">
        <v>582.12</v>
      </c>
      <c r="M80">
        <v>92</v>
      </c>
      <c r="N80">
        <v>0</v>
      </c>
      <c r="O80">
        <v>123.66562500000001</v>
      </c>
      <c r="P80">
        <v>103.125</v>
      </c>
      <c r="Q80">
        <v>19.984999999999999</v>
      </c>
      <c r="R80">
        <v>25.736999999999998</v>
      </c>
      <c r="S80">
        <v>0</v>
      </c>
      <c r="T80">
        <v>0</v>
      </c>
      <c r="U80">
        <v>348.97500000000002</v>
      </c>
      <c r="V80">
        <v>10.3315</v>
      </c>
      <c r="W80">
        <v>41.88</v>
      </c>
      <c r="X80">
        <v>114.7974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40.477200000000003</v>
      </c>
      <c r="AH80">
        <v>140.34540000000001</v>
      </c>
      <c r="AI80">
        <v>49.051236000000003</v>
      </c>
      <c r="AJ80">
        <v>0</v>
      </c>
      <c r="AK80">
        <v>25.7607</v>
      </c>
      <c r="AL80">
        <v>79.376220000000004</v>
      </c>
      <c r="AM80">
        <v>15.804048</v>
      </c>
      <c r="AN80">
        <v>0.78432999999999997</v>
      </c>
      <c r="AO80">
        <v>23.52</v>
      </c>
      <c r="AP80">
        <v>12.041399999999999</v>
      </c>
      <c r="AQ80">
        <v>62.244</v>
      </c>
      <c r="AR80">
        <v>11.04</v>
      </c>
      <c r="AS80">
        <v>24.75168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3061.9853769999995</v>
      </c>
    </row>
    <row r="81" spans="1:117">
      <c r="A81" t="s">
        <v>123</v>
      </c>
      <c r="B81">
        <v>0</v>
      </c>
      <c r="C81">
        <v>0</v>
      </c>
      <c r="D81">
        <v>21</v>
      </c>
      <c r="E81">
        <v>0</v>
      </c>
      <c r="F81">
        <v>0</v>
      </c>
      <c r="G81">
        <v>35</v>
      </c>
      <c r="H81">
        <v>0</v>
      </c>
      <c r="I81">
        <v>0</v>
      </c>
      <c r="J81">
        <v>42</v>
      </c>
      <c r="K81">
        <v>683.13656200000003</v>
      </c>
      <c r="L81">
        <v>582.12</v>
      </c>
      <c r="M81">
        <v>92</v>
      </c>
      <c r="N81">
        <v>0</v>
      </c>
      <c r="O81">
        <v>123.66562500000001</v>
      </c>
      <c r="P81">
        <v>103.125</v>
      </c>
      <c r="Q81">
        <v>19.984999999999999</v>
      </c>
      <c r="R81">
        <v>25.736999999999998</v>
      </c>
      <c r="S81">
        <v>0</v>
      </c>
      <c r="T81">
        <v>0</v>
      </c>
      <c r="U81">
        <v>348.97500000000002</v>
      </c>
      <c r="V81">
        <v>10.3315</v>
      </c>
      <c r="W81">
        <v>41.88</v>
      </c>
      <c r="X81">
        <v>129.6183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40.477200000000003</v>
      </c>
      <c r="AH81">
        <v>140.34540000000001</v>
      </c>
      <c r="AI81">
        <v>49.051236000000003</v>
      </c>
      <c r="AJ81">
        <v>0</v>
      </c>
      <c r="AK81">
        <v>25.7607</v>
      </c>
      <c r="AL81">
        <v>40.088999999999999</v>
      </c>
      <c r="AM81">
        <v>15.804048</v>
      </c>
      <c r="AN81">
        <v>0.78432999999999997</v>
      </c>
      <c r="AO81">
        <v>22.931999999999999</v>
      </c>
      <c r="AP81">
        <v>12.041399999999999</v>
      </c>
      <c r="AQ81">
        <v>62.244</v>
      </c>
      <c r="AR81">
        <v>11.04</v>
      </c>
      <c r="AS81">
        <v>7.3986000000000001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2994.6659769999997</v>
      </c>
    </row>
    <row r="82" spans="1:117">
      <c r="A82" t="s">
        <v>124</v>
      </c>
      <c r="B82">
        <v>0</v>
      </c>
      <c r="C82">
        <v>0</v>
      </c>
      <c r="D82">
        <v>21</v>
      </c>
      <c r="E82">
        <v>0</v>
      </c>
      <c r="F82">
        <v>0</v>
      </c>
      <c r="G82">
        <v>35</v>
      </c>
      <c r="H82">
        <v>0</v>
      </c>
      <c r="I82">
        <v>0</v>
      </c>
      <c r="J82">
        <v>42</v>
      </c>
      <c r="K82">
        <v>683.13656200000003</v>
      </c>
      <c r="L82">
        <v>582.12</v>
      </c>
      <c r="M82">
        <v>92</v>
      </c>
      <c r="N82">
        <v>0</v>
      </c>
      <c r="O82">
        <v>123.66562500000001</v>
      </c>
      <c r="P82">
        <v>103.125</v>
      </c>
      <c r="Q82">
        <v>19.984999999999999</v>
      </c>
      <c r="R82">
        <v>25.736999999999998</v>
      </c>
      <c r="S82">
        <v>0</v>
      </c>
      <c r="T82">
        <v>0</v>
      </c>
      <c r="U82">
        <v>348.97500000000002</v>
      </c>
      <c r="V82">
        <v>10.3315</v>
      </c>
      <c r="W82">
        <v>41.88</v>
      </c>
      <c r="X82">
        <v>129.6183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40.477200000000003</v>
      </c>
      <c r="AH82">
        <v>140.34540000000001</v>
      </c>
      <c r="AI82">
        <v>49.051236000000003</v>
      </c>
      <c r="AJ82">
        <v>0</v>
      </c>
      <c r="AK82">
        <v>25.7607</v>
      </c>
      <c r="AL82">
        <v>25.564</v>
      </c>
      <c r="AM82">
        <v>15.804048</v>
      </c>
      <c r="AN82">
        <v>0.78432999999999997</v>
      </c>
      <c r="AO82">
        <v>22.931999999999999</v>
      </c>
      <c r="AP82">
        <v>12.041399999999999</v>
      </c>
      <c r="AQ82">
        <v>62.244</v>
      </c>
      <c r="AR82">
        <v>11.04</v>
      </c>
      <c r="AS82">
        <v>7.3986000000000001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2979.1409769999996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63.618299999999998</v>
      </c>
      <c r="H83">
        <v>0</v>
      </c>
      <c r="I83">
        <v>0</v>
      </c>
      <c r="J83">
        <v>63</v>
      </c>
      <c r="K83">
        <v>683.13656200000003</v>
      </c>
      <c r="L83">
        <v>582.12</v>
      </c>
      <c r="M83">
        <v>92</v>
      </c>
      <c r="N83">
        <v>0</v>
      </c>
      <c r="O83">
        <v>123.66562500000001</v>
      </c>
      <c r="P83">
        <v>103.125</v>
      </c>
      <c r="Q83">
        <v>19.984999999999999</v>
      </c>
      <c r="R83">
        <v>25.736999999999998</v>
      </c>
      <c r="S83">
        <v>0</v>
      </c>
      <c r="T83">
        <v>0</v>
      </c>
      <c r="U83">
        <v>348.97500000000002</v>
      </c>
      <c r="V83">
        <v>10.3315</v>
      </c>
      <c r="W83">
        <v>41.88</v>
      </c>
      <c r="X83">
        <v>129.6183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40.477200000000003</v>
      </c>
      <c r="AH83">
        <v>140.34540000000001</v>
      </c>
      <c r="AI83">
        <v>49.051236000000003</v>
      </c>
      <c r="AJ83">
        <v>0</v>
      </c>
      <c r="AK83">
        <v>25.7607</v>
      </c>
      <c r="AL83">
        <v>25.564</v>
      </c>
      <c r="AM83">
        <v>15.804048</v>
      </c>
      <c r="AN83">
        <v>0.78432999999999997</v>
      </c>
      <c r="AO83">
        <v>22.931999999999999</v>
      </c>
      <c r="AP83">
        <v>12.041399999999999</v>
      </c>
      <c r="AQ83">
        <v>62.244</v>
      </c>
      <c r="AR83">
        <v>11.04</v>
      </c>
      <c r="AS83">
        <v>7.3986000000000001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3040.3592769999996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63.618299999999998</v>
      </c>
      <c r="H84">
        <v>0</v>
      </c>
      <c r="I84">
        <v>0</v>
      </c>
      <c r="J84">
        <v>76.657300000000006</v>
      </c>
      <c r="K84">
        <v>683.13656200000003</v>
      </c>
      <c r="L84">
        <v>582.12</v>
      </c>
      <c r="M84">
        <v>92</v>
      </c>
      <c r="N84">
        <v>0</v>
      </c>
      <c r="O84">
        <v>123.66562500000001</v>
      </c>
      <c r="P84">
        <v>103.125</v>
      </c>
      <c r="Q84">
        <v>19.984999999999999</v>
      </c>
      <c r="R84">
        <v>25.736999999999998</v>
      </c>
      <c r="S84">
        <v>0</v>
      </c>
      <c r="T84">
        <v>0</v>
      </c>
      <c r="U84">
        <v>348.97500000000002</v>
      </c>
      <c r="V84">
        <v>10.3315</v>
      </c>
      <c r="W84">
        <v>41.88</v>
      </c>
      <c r="X84">
        <v>129.6183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40.477200000000003</v>
      </c>
      <c r="AH84">
        <v>140.34540000000001</v>
      </c>
      <c r="AI84">
        <v>32.700823999999997</v>
      </c>
      <c r="AJ84">
        <v>0</v>
      </c>
      <c r="AK84">
        <v>25.7607</v>
      </c>
      <c r="AL84">
        <v>25.564</v>
      </c>
      <c r="AM84">
        <v>15.804048</v>
      </c>
      <c r="AN84">
        <v>0.78432999999999997</v>
      </c>
      <c r="AO84">
        <v>22.931999999999999</v>
      </c>
      <c r="AP84">
        <v>12.041399999999999</v>
      </c>
      <c r="AQ84">
        <v>62.244</v>
      </c>
      <c r="AR84">
        <v>11.04</v>
      </c>
      <c r="AS84">
        <v>7.3986000000000001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3022.6245649999996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63.618299999999998</v>
      </c>
      <c r="H85">
        <v>0</v>
      </c>
      <c r="I85">
        <v>0</v>
      </c>
      <c r="J85">
        <v>76.657300000000006</v>
      </c>
      <c r="K85">
        <v>683.13656200000003</v>
      </c>
      <c r="L85">
        <v>582.12</v>
      </c>
      <c r="M85">
        <v>92</v>
      </c>
      <c r="N85">
        <v>0</v>
      </c>
      <c r="O85">
        <v>123.66562500000001</v>
      </c>
      <c r="P85">
        <v>103.125</v>
      </c>
      <c r="Q85">
        <v>19.984999999999999</v>
      </c>
      <c r="R85">
        <v>25.736999999999998</v>
      </c>
      <c r="S85">
        <v>0</v>
      </c>
      <c r="T85">
        <v>0</v>
      </c>
      <c r="U85">
        <v>348.97500000000002</v>
      </c>
      <c r="V85">
        <v>10.3315</v>
      </c>
      <c r="W85">
        <v>42.342300000000002</v>
      </c>
      <c r="X85">
        <v>129.6183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40.477200000000003</v>
      </c>
      <c r="AH85">
        <v>140.34540000000001</v>
      </c>
      <c r="AI85">
        <v>5.0919999999999996</v>
      </c>
      <c r="AJ85">
        <v>0</v>
      </c>
      <c r="AK85">
        <v>25.7607</v>
      </c>
      <c r="AL85">
        <v>25.564</v>
      </c>
      <c r="AM85">
        <v>15.804048</v>
      </c>
      <c r="AN85">
        <v>0.78432999999999997</v>
      </c>
      <c r="AO85">
        <v>22.931999999999999</v>
      </c>
      <c r="AP85">
        <v>12.041399999999999</v>
      </c>
      <c r="AQ85">
        <v>62.244</v>
      </c>
      <c r="AR85">
        <v>11.04</v>
      </c>
      <c r="AS85">
        <v>10.089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2996.1684409999993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63.618299999999998</v>
      </c>
      <c r="H86">
        <v>0</v>
      </c>
      <c r="I86">
        <v>0</v>
      </c>
      <c r="J86">
        <v>76.657300000000006</v>
      </c>
      <c r="K86">
        <v>683.13656200000003</v>
      </c>
      <c r="L86">
        <v>582.12</v>
      </c>
      <c r="M86">
        <v>92</v>
      </c>
      <c r="N86">
        <v>0</v>
      </c>
      <c r="O86">
        <v>123.66562500000001</v>
      </c>
      <c r="P86">
        <v>103.125</v>
      </c>
      <c r="Q86">
        <v>19.984999999999999</v>
      </c>
      <c r="R86">
        <v>25.736999999999998</v>
      </c>
      <c r="S86">
        <v>0</v>
      </c>
      <c r="T86">
        <v>0</v>
      </c>
      <c r="U86">
        <v>348.97500000000002</v>
      </c>
      <c r="V86">
        <v>10.3315</v>
      </c>
      <c r="W86">
        <v>42.342300000000002</v>
      </c>
      <c r="X86">
        <v>129.6183</v>
      </c>
      <c r="Y86">
        <v>0</v>
      </c>
      <c r="Z86">
        <v>0</v>
      </c>
      <c r="AA86">
        <v>28.09872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40.477200000000003</v>
      </c>
      <c r="AH86">
        <v>116.9545</v>
      </c>
      <c r="AI86">
        <v>0</v>
      </c>
      <c r="AJ86">
        <v>0</v>
      </c>
      <c r="AK86">
        <v>25.7607</v>
      </c>
      <c r="AL86">
        <v>25.564</v>
      </c>
      <c r="AM86">
        <v>8.3978999999999999</v>
      </c>
      <c r="AN86">
        <v>0.78432999999999997</v>
      </c>
      <c r="AO86">
        <v>22.931999999999999</v>
      </c>
      <c r="AP86">
        <v>12.041399999999999</v>
      </c>
      <c r="AQ86">
        <v>48.384</v>
      </c>
      <c r="AR86">
        <v>11.04</v>
      </c>
      <c r="AS86">
        <v>10.089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2915.1561049999987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65.16</v>
      </c>
      <c r="H87">
        <v>0</v>
      </c>
      <c r="I87">
        <v>0</v>
      </c>
      <c r="J87">
        <v>78.912000000000006</v>
      </c>
      <c r="K87">
        <v>683.13656200000003</v>
      </c>
      <c r="L87">
        <v>582.12</v>
      </c>
      <c r="M87">
        <v>92</v>
      </c>
      <c r="N87">
        <v>0</v>
      </c>
      <c r="O87">
        <v>123.66562500000001</v>
      </c>
      <c r="P87">
        <v>103.125</v>
      </c>
      <c r="Q87">
        <v>19.984999999999999</v>
      </c>
      <c r="R87">
        <v>25.736999999999998</v>
      </c>
      <c r="S87">
        <v>0</v>
      </c>
      <c r="T87">
        <v>0</v>
      </c>
      <c r="U87">
        <v>348.97500000000002</v>
      </c>
      <c r="V87">
        <v>10.3315</v>
      </c>
      <c r="W87">
        <v>42.342300000000002</v>
      </c>
      <c r="X87">
        <v>129.6183</v>
      </c>
      <c r="Y87">
        <v>0</v>
      </c>
      <c r="Z87">
        <v>0</v>
      </c>
      <c r="AA87">
        <v>13.983000000000001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8.8740000000000006</v>
      </c>
      <c r="AG87">
        <v>40.477200000000003</v>
      </c>
      <c r="AH87">
        <v>93.563599999999994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22.931999999999999</v>
      </c>
      <c r="AP87">
        <v>11.7852</v>
      </c>
      <c r="AQ87">
        <v>46.62</v>
      </c>
      <c r="AR87">
        <v>12.144</v>
      </c>
      <c r="AS87">
        <v>10.089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2848.6823209999989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65.16</v>
      </c>
      <c r="H88">
        <v>0</v>
      </c>
      <c r="I88">
        <v>0</v>
      </c>
      <c r="J88">
        <v>78.912000000000006</v>
      </c>
      <c r="K88">
        <v>683.13656200000003</v>
      </c>
      <c r="L88">
        <v>582.12</v>
      </c>
      <c r="M88">
        <v>92</v>
      </c>
      <c r="N88">
        <v>0</v>
      </c>
      <c r="O88">
        <v>123.66562500000001</v>
      </c>
      <c r="P88">
        <v>103.125</v>
      </c>
      <c r="Q88">
        <v>19.984999999999999</v>
      </c>
      <c r="R88">
        <v>25.736999999999998</v>
      </c>
      <c r="S88">
        <v>0</v>
      </c>
      <c r="T88">
        <v>0</v>
      </c>
      <c r="U88">
        <v>348.97500000000002</v>
      </c>
      <c r="V88">
        <v>10.3315</v>
      </c>
      <c r="W88">
        <v>42.342300000000002</v>
      </c>
      <c r="X88">
        <v>129.6183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40.477200000000003</v>
      </c>
      <c r="AH88">
        <v>93.563599999999994</v>
      </c>
      <c r="AI88">
        <v>0</v>
      </c>
      <c r="AJ88">
        <v>0</v>
      </c>
      <c r="AK88">
        <v>25.7607</v>
      </c>
      <c r="AL88">
        <v>25.564</v>
      </c>
      <c r="AM88">
        <v>0</v>
      </c>
      <c r="AN88">
        <v>0.78432999999999997</v>
      </c>
      <c r="AO88">
        <v>22.931999999999999</v>
      </c>
      <c r="AP88">
        <v>11.7852</v>
      </c>
      <c r="AQ88">
        <v>46.62</v>
      </c>
      <c r="AR88">
        <v>48.576000000000001</v>
      </c>
      <c r="AS88">
        <v>10.089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2864.3215809999988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65.16</v>
      </c>
      <c r="H89">
        <v>0</v>
      </c>
      <c r="I89">
        <v>0</v>
      </c>
      <c r="J89">
        <v>78.912000000000006</v>
      </c>
      <c r="K89">
        <v>683.13656200000003</v>
      </c>
      <c r="L89">
        <v>582.12</v>
      </c>
      <c r="M89">
        <v>92</v>
      </c>
      <c r="N89">
        <v>0</v>
      </c>
      <c r="O89">
        <v>123.66562500000001</v>
      </c>
      <c r="P89">
        <v>103.125</v>
      </c>
      <c r="Q89">
        <v>19.984999999999999</v>
      </c>
      <c r="R89">
        <v>25.736999999999998</v>
      </c>
      <c r="S89">
        <v>0</v>
      </c>
      <c r="T89">
        <v>0</v>
      </c>
      <c r="U89">
        <v>348.97500000000002</v>
      </c>
      <c r="V89">
        <v>10.3315</v>
      </c>
      <c r="W89">
        <v>42.342300000000002</v>
      </c>
      <c r="X89">
        <v>129.6183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18.229800000000001</v>
      </c>
      <c r="AE89">
        <v>49.436556000000003</v>
      </c>
      <c r="AF89">
        <v>8.8740000000000006</v>
      </c>
      <c r="AG89">
        <v>40.477200000000003</v>
      </c>
      <c r="AH89">
        <v>70.172700000000006</v>
      </c>
      <c r="AI89">
        <v>0</v>
      </c>
      <c r="AJ89">
        <v>0</v>
      </c>
      <c r="AK89">
        <v>25.7607</v>
      </c>
      <c r="AL89">
        <v>25.564</v>
      </c>
      <c r="AM89">
        <v>0</v>
      </c>
      <c r="AN89">
        <v>0.78432999999999997</v>
      </c>
      <c r="AO89">
        <v>22.931999999999999</v>
      </c>
      <c r="AP89">
        <v>11.7852</v>
      </c>
      <c r="AQ89">
        <v>46.62</v>
      </c>
      <c r="AR89">
        <v>48.576000000000001</v>
      </c>
      <c r="AS89">
        <v>10.089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2840.9306809999989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65.16</v>
      </c>
      <c r="H90">
        <v>0</v>
      </c>
      <c r="I90">
        <v>0</v>
      </c>
      <c r="J90">
        <v>78.912000000000006</v>
      </c>
      <c r="K90">
        <v>683.13656200000003</v>
      </c>
      <c r="L90">
        <v>582.12</v>
      </c>
      <c r="M90">
        <v>92</v>
      </c>
      <c r="N90">
        <v>0</v>
      </c>
      <c r="O90">
        <v>123.66562500000001</v>
      </c>
      <c r="P90">
        <v>103.125</v>
      </c>
      <c r="Q90">
        <v>19.984999999999999</v>
      </c>
      <c r="R90">
        <v>25.736999999999998</v>
      </c>
      <c r="S90">
        <v>0</v>
      </c>
      <c r="T90">
        <v>0</v>
      </c>
      <c r="U90">
        <v>348.97500000000002</v>
      </c>
      <c r="V90">
        <v>10.3315</v>
      </c>
      <c r="W90">
        <v>42.342300000000002</v>
      </c>
      <c r="X90">
        <v>129.6183</v>
      </c>
      <c r="Y90">
        <v>0</v>
      </c>
      <c r="Z90">
        <v>0</v>
      </c>
      <c r="AA90">
        <v>13.983000000000001</v>
      </c>
      <c r="AB90">
        <v>26.260100000000001</v>
      </c>
      <c r="AC90">
        <v>9.6778399999999998</v>
      </c>
      <c r="AD90">
        <v>18.229800000000001</v>
      </c>
      <c r="AE90">
        <v>49.436556000000003</v>
      </c>
      <c r="AF90">
        <v>8.8740000000000006</v>
      </c>
      <c r="AG90">
        <v>40.477200000000003</v>
      </c>
      <c r="AH90">
        <v>70.172700000000006</v>
      </c>
      <c r="AI90">
        <v>0</v>
      </c>
      <c r="AJ90">
        <v>0</v>
      </c>
      <c r="AK90">
        <v>25.7607</v>
      </c>
      <c r="AL90">
        <v>25.564</v>
      </c>
      <c r="AM90">
        <v>0</v>
      </c>
      <c r="AN90">
        <v>0.78432999999999997</v>
      </c>
      <c r="AO90">
        <v>22.931999999999999</v>
      </c>
      <c r="AP90">
        <v>11.7852</v>
      </c>
      <c r="AQ90">
        <v>33.642000000000003</v>
      </c>
      <c r="AR90">
        <v>11.04</v>
      </c>
      <c r="AS90">
        <v>10.089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2788.4166809999988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78.912000000000006</v>
      </c>
      <c r="K91">
        <v>683.13656200000003</v>
      </c>
      <c r="L91">
        <v>582.12</v>
      </c>
      <c r="M91">
        <v>92</v>
      </c>
      <c r="N91">
        <v>0</v>
      </c>
      <c r="O91">
        <v>123.66562500000001</v>
      </c>
      <c r="P91">
        <v>103.125</v>
      </c>
      <c r="Q91">
        <v>19.984999999999999</v>
      </c>
      <c r="R91">
        <v>25.736999999999998</v>
      </c>
      <c r="S91">
        <v>0</v>
      </c>
      <c r="T91">
        <v>0</v>
      </c>
      <c r="U91">
        <v>348.97500000000002</v>
      </c>
      <c r="V91">
        <v>10.3315</v>
      </c>
      <c r="W91">
        <v>42.342300000000002</v>
      </c>
      <c r="X91">
        <v>129.6183</v>
      </c>
      <c r="Y91">
        <v>0</v>
      </c>
      <c r="Z91">
        <v>0</v>
      </c>
      <c r="AA91">
        <v>13.983000000000001</v>
      </c>
      <c r="AB91">
        <v>26.260100000000001</v>
      </c>
      <c r="AC91">
        <v>9.6778399999999998</v>
      </c>
      <c r="AD91">
        <v>18.229800000000001</v>
      </c>
      <c r="AE91">
        <v>49.436556000000003</v>
      </c>
      <c r="AF91">
        <v>8.8740000000000006</v>
      </c>
      <c r="AG91">
        <v>40.477200000000003</v>
      </c>
      <c r="AH91">
        <v>70.172700000000006</v>
      </c>
      <c r="AI91">
        <v>0</v>
      </c>
      <c r="AJ91">
        <v>0</v>
      </c>
      <c r="AK91">
        <v>25.7607</v>
      </c>
      <c r="AL91">
        <v>25.564</v>
      </c>
      <c r="AM91">
        <v>0</v>
      </c>
      <c r="AN91">
        <v>0.78432999999999997</v>
      </c>
      <c r="AO91">
        <v>22.931999999999999</v>
      </c>
      <c r="AP91">
        <v>11.7852</v>
      </c>
      <c r="AQ91">
        <v>31.122</v>
      </c>
      <c r="AR91">
        <v>11.04</v>
      </c>
      <c r="AS91">
        <v>10.089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2785.8966809999988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78.912000000000006</v>
      </c>
      <c r="K92">
        <v>683.13656200000003</v>
      </c>
      <c r="L92">
        <v>582.12</v>
      </c>
      <c r="M92">
        <v>92</v>
      </c>
      <c r="N92">
        <v>0</v>
      </c>
      <c r="O92">
        <v>123.66562500000001</v>
      </c>
      <c r="P92">
        <v>103.125</v>
      </c>
      <c r="Q92">
        <v>19.984999999999999</v>
      </c>
      <c r="R92">
        <v>25.736999999999998</v>
      </c>
      <c r="S92">
        <v>0</v>
      </c>
      <c r="T92">
        <v>0</v>
      </c>
      <c r="U92">
        <v>348.97500000000002</v>
      </c>
      <c r="V92">
        <v>10.3315</v>
      </c>
      <c r="W92">
        <v>42.342300000000002</v>
      </c>
      <c r="X92">
        <v>129.6183</v>
      </c>
      <c r="Y92">
        <v>0</v>
      </c>
      <c r="Z92">
        <v>0</v>
      </c>
      <c r="AA92">
        <v>13.983000000000001</v>
      </c>
      <c r="AB92">
        <v>26.260100000000001</v>
      </c>
      <c r="AC92">
        <v>9.6778399999999998</v>
      </c>
      <c r="AD92">
        <v>18.229800000000001</v>
      </c>
      <c r="AE92">
        <v>49.436556000000003</v>
      </c>
      <c r="AF92">
        <v>8.8740000000000006</v>
      </c>
      <c r="AG92">
        <v>40.477200000000003</v>
      </c>
      <c r="AH92">
        <v>70.172700000000006</v>
      </c>
      <c r="AI92">
        <v>0</v>
      </c>
      <c r="AJ92">
        <v>0</v>
      </c>
      <c r="AK92">
        <v>25.7607</v>
      </c>
      <c r="AL92">
        <v>25.564</v>
      </c>
      <c r="AM92">
        <v>0</v>
      </c>
      <c r="AN92">
        <v>0.78432999999999997</v>
      </c>
      <c r="AO92">
        <v>22.931999999999999</v>
      </c>
      <c r="AP92">
        <v>11.7852</v>
      </c>
      <c r="AQ92">
        <v>31.122</v>
      </c>
      <c r="AR92">
        <v>11.04</v>
      </c>
      <c r="AS92">
        <v>10.089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2783.8966809999988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78.912000000000006</v>
      </c>
      <c r="K93">
        <v>683.13656200000003</v>
      </c>
      <c r="L93">
        <v>582.12</v>
      </c>
      <c r="M93">
        <v>92</v>
      </c>
      <c r="N93">
        <v>0</v>
      </c>
      <c r="O93">
        <v>123.66562500000001</v>
      </c>
      <c r="P93">
        <v>103.125</v>
      </c>
      <c r="Q93">
        <v>19.984999999999999</v>
      </c>
      <c r="R93">
        <v>25.736999999999998</v>
      </c>
      <c r="S93">
        <v>0</v>
      </c>
      <c r="T93">
        <v>0</v>
      </c>
      <c r="U93">
        <v>348.97500000000002</v>
      </c>
      <c r="V93">
        <v>10.3315</v>
      </c>
      <c r="W93">
        <v>42.342300000000002</v>
      </c>
      <c r="X93">
        <v>129.6183</v>
      </c>
      <c r="Y93">
        <v>0</v>
      </c>
      <c r="Z93">
        <v>0</v>
      </c>
      <c r="AA93">
        <v>13.983000000000001</v>
      </c>
      <c r="AB93">
        <v>26.260100000000001</v>
      </c>
      <c r="AC93">
        <v>0</v>
      </c>
      <c r="AD93">
        <v>18.229800000000001</v>
      </c>
      <c r="AE93">
        <v>49.436556000000003</v>
      </c>
      <c r="AF93">
        <v>8.8740000000000006</v>
      </c>
      <c r="AG93">
        <v>40.477200000000003</v>
      </c>
      <c r="AH93">
        <v>70.172700000000006</v>
      </c>
      <c r="AI93">
        <v>0</v>
      </c>
      <c r="AJ93">
        <v>0</v>
      </c>
      <c r="AK93">
        <v>25.7607</v>
      </c>
      <c r="AL93">
        <v>25.564</v>
      </c>
      <c r="AM93">
        <v>0</v>
      </c>
      <c r="AN93">
        <v>0.78432999999999997</v>
      </c>
      <c r="AO93">
        <v>22.931999999999999</v>
      </c>
      <c r="AP93">
        <v>11.7852</v>
      </c>
      <c r="AQ93">
        <v>15.12</v>
      </c>
      <c r="AR93">
        <v>8.8320000000000007</v>
      </c>
      <c r="AS93">
        <v>5.3807999999999998</v>
      </c>
      <c r="AT93">
        <v>19.933565999999999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2750.234238999999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78.912000000000006</v>
      </c>
      <c r="K94">
        <v>683.13656200000003</v>
      </c>
      <c r="L94">
        <v>582.12</v>
      </c>
      <c r="M94">
        <v>92</v>
      </c>
      <c r="N94">
        <v>0</v>
      </c>
      <c r="O94">
        <v>123.66562500000001</v>
      </c>
      <c r="P94">
        <v>103.125</v>
      </c>
      <c r="Q94">
        <v>19.984999999999999</v>
      </c>
      <c r="R94">
        <v>25.736999999999998</v>
      </c>
      <c r="S94">
        <v>0</v>
      </c>
      <c r="T94">
        <v>0</v>
      </c>
      <c r="U94">
        <v>348.97500000000002</v>
      </c>
      <c r="V94">
        <v>10.3315</v>
      </c>
      <c r="W94">
        <v>42.342300000000002</v>
      </c>
      <c r="X94">
        <v>129.6183</v>
      </c>
      <c r="Y94">
        <v>0</v>
      </c>
      <c r="Z94">
        <v>0</v>
      </c>
      <c r="AA94">
        <v>13.983000000000001</v>
      </c>
      <c r="AB94">
        <v>26.260100000000001</v>
      </c>
      <c r="AC94">
        <v>0</v>
      </c>
      <c r="AD94">
        <v>18.229800000000001</v>
      </c>
      <c r="AE94">
        <v>49.436556000000003</v>
      </c>
      <c r="AF94">
        <v>8.8740000000000006</v>
      </c>
      <c r="AG94">
        <v>40.477200000000003</v>
      </c>
      <c r="AH94">
        <v>70.172700000000006</v>
      </c>
      <c r="AI94">
        <v>0</v>
      </c>
      <c r="AJ94">
        <v>0</v>
      </c>
      <c r="AK94">
        <v>25.7607</v>
      </c>
      <c r="AL94">
        <v>25.564</v>
      </c>
      <c r="AM94">
        <v>0</v>
      </c>
      <c r="AN94">
        <v>0.78432999999999997</v>
      </c>
      <c r="AO94">
        <v>22.931999999999999</v>
      </c>
      <c r="AP94">
        <v>11.7852</v>
      </c>
      <c r="AQ94">
        <v>15.12</v>
      </c>
      <c r="AR94">
        <v>8.8320000000000007</v>
      </c>
      <c r="AS94">
        <v>5.3807999999999998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2749.3006409999989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78.912000000000006</v>
      </c>
      <c r="K95">
        <v>683.13656200000003</v>
      </c>
      <c r="L95">
        <v>582.12</v>
      </c>
      <c r="M95">
        <v>92</v>
      </c>
      <c r="N95">
        <v>0</v>
      </c>
      <c r="O95">
        <v>123.66562500000001</v>
      </c>
      <c r="P95">
        <v>103.125</v>
      </c>
      <c r="Q95">
        <v>19.984999999999999</v>
      </c>
      <c r="R95">
        <v>25.736999999999998</v>
      </c>
      <c r="S95">
        <v>0</v>
      </c>
      <c r="T95">
        <v>0</v>
      </c>
      <c r="U95">
        <v>348.97500000000002</v>
      </c>
      <c r="V95">
        <v>10.3315</v>
      </c>
      <c r="W95">
        <v>42.342300000000002</v>
      </c>
      <c r="X95">
        <v>129.6183</v>
      </c>
      <c r="Y95">
        <v>0</v>
      </c>
      <c r="Z95">
        <v>0</v>
      </c>
      <c r="AA95">
        <v>11.297000000000001</v>
      </c>
      <c r="AB95">
        <v>26.260100000000001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40.477200000000003</v>
      </c>
      <c r="AH95">
        <v>44.319600000000001</v>
      </c>
      <c r="AI95">
        <v>0</v>
      </c>
      <c r="AJ95">
        <v>0</v>
      </c>
      <c r="AK95">
        <v>25.7607</v>
      </c>
      <c r="AL95">
        <v>25.564</v>
      </c>
      <c r="AM95">
        <v>0</v>
      </c>
      <c r="AN95">
        <v>0.78432999999999997</v>
      </c>
      <c r="AO95">
        <v>22.931999999999999</v>
      </c>
      <c r="AP95">
        <v>11.7852</v>
      </c>
      <c r="AQ95">
        <v>15.12</v>
      </c>
      <c r="AR95">
        <v>8.8320000000000007</v>
      </c>
      <c r="AS95">
        <v>5.3807999999999998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2710.6466409999985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78.912000000000006</v>
      </c>
      <c r="K96">
        <v>683.13656200000003</v>
      </c>
      <c r="L96">
        <v>582.12</v>
      </c>
      <c r="M96">
        <v>92</v>
      </c>
      <c r="N96">
        <v>0</v>
      </c>
      <c r="O96">
        <v>123.66562500000001</v>
      </c>
      <c r="P96">
        <v>103.125</v>
      </c>
      <c r="Q96">
        <v>19.984999999999999</v>
      </c>
      <c r="R96">
        <v>25.736999999999998</v>
      </c>
      <c r="S96">
        <v>0</v>
      </c>
      <c r="T96">
        <v>0</v>
      </c>
      <c r="U96">
        <v>348.97500000000002</v>
      </c>
      <c r="V96">
        <v>10.3315</v>
      </c>
      <c r="W96">
        <v>42.342300000000002</v>
      </c>
      <c r="X96">
        <v>129.6183</v>
      </c>
      <c r="Y96">
        <v>0</v>
      </c>
      <c r="Z96">
        <v>0</v>
      </c>
      <c r="AA96">
        <v>0</v>
      </c>
      <c r="AB96">
        <v>26.260100000000001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40.477200000000003</v>
      </c>
      <c r="AH96">
        <v>44.319600000000001</v>
      </c>
      <c r="AI96">
        <v>0</v>
      </c>
      <c r="AJ96">
        <v>0</v>
      </c>
      <c r="AK96">
        <v>25.7607</v>
      </c>
      <c r="AL96">
        <v>25.564</v>
      </c>
      <c r="AM96">
        <v>0</v>
      </c>
      <c r="AN96">
        <v>0.78432999999999997</v>
      </c>
      <c r="AO96">
        <v>22.931999999999999</v>
      </c>
      <c r="AP96">
        <v>11.7852</v>
      </c>
      <c r="AQ96">
        <v>0</v>
      </c>
      <c r="AR96">
        <v>8.8320000000000007</v>
      </c>
      <c r="AS96">
        <v>5.3807999999999998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2681.2296409999985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78.912000000000006</v>
      </c>
      <c r="K97">
        <v>683.13656200000003</v>
      </c>
      <c r="L97">
        <v>582.12</v>
      </c>
      <c r="M97">
        <v>92</v>
      </c>
      <c r="N97">
        <v>0</v>
      </c>
      <c r="O97">
        <v>123.66562500000001</v>
      </c>
      <c r="P97">
        <v>103.125</v>
      </c>
      <c r="Q97">
        <v>19.984999999999999</v>
      </c>
      <c r="R97">
        <v>25.736999999999998</v>
      </c>
      <c r="S97">
        <v>0</v>
      </c>
      <c r="T97">
        <v>0</v>
      </c>
      <c r="U97">
        <v>348.97500000000002</v>
      </c>
      <c r="V97">
        <v>10.3315</v>
      </c>
      <c r="W97">
        <v>42.342300000000002</v>
      </c>
      <c r="X97">
        <v>129.6183</v>
      </c>
      <c r="Y97">
        <v>0</v>
      </c>
      <c r="Z97">
        <v>0</v>
      </c>
      <c r="AA97">
        <v>0</v>
      </c>
      <c r="AB97">
        <v>26.260100000000001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40.477200000000003</v>
      </c>
      <c r="AH97">
        <v>44.319600000000001</v>
      </c>
      <c r="AI97">
        <v>0</v>
      </c>
      <c r="AJ97">
        <v>0</v>
      </c>
      <c r="AK97">
        <v>25.7607</v>
      </c>
      <c r="AL97">
        <v>25.564</v>
      </c>
      <c r="AM97">
        <v>0</v>
      </c>
      <c r="AN97">
        <v>0.78432999999999997</v>
      </c>
      <c r="AO97">
        <v>22.931999999999999</v>
      </c>
      <c r="AP97">
        <v>11.7852</v>
      </c>
      <c r="AQ97">
        <v>0</v>
      </c>
      <c r="AR97">
        <v>8.8320000000000007</v>
      </c>
      <c r="AS97">
        <v>5.3807999999999998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2680.2296409999985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78.912000000000006</v>
      </c>
      <c r="K98">
        <v>683.13656200000003</v>
      </c>
      <c r="L98">
        <v>582.12</v>
      </c>
      <c r="M98">
        <v>92</v>
      </c>
      <c r="N98">
        <v>0</v>
      </c>
      <c r="O98">
        <v>123.66562500000001</v>
      </c>
      <c r="P98">
        <v>103.125</v>
      </c>
      <c r="Q98">
        <v>19.984999999999999</v>
      </c>
      <c r="R98">
        <v>25.736999999999998</v>
      </c>
      <c r="S98">
        <v>0</v>
      </c>
      <c r="T98">
        <v>0</v>
      </c>
      <c r="U98">
        <v>348.97500000000002</v>
      </c>
      <c r="V98">
        <v>10.3315</v>
      </c>
      <c r="W98">
        <v>42.342300000000002</v>
      </c>
      <c r="X98">
        <v>129.6183</v>
      </c>
      <c r="Y98">
        <v>0</v>
      </c>
      <c r="Z98">
        <v>0</v>
      </c>
      <c r="AA98">
        <v>0</v>
      </c>
      <c r="AB98">
        <v>26.260100000000001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40.477200000000003</v>
      </c>
      <c r="AH98">
        <v>44.319600000000001</v>
      </c>
      <c r="AI98">
        <v>0</v>
      </c>
      <c r="AJ98">
        <v>0</v>
      </c>
      <c r="AK98">
        <v>25.7607</v>
      </c>
      <c r="AL98">
        <v>25.564</v>
      </c>
      <c r="AM98">
        <v>0</v>
      </c>
      <c r="AN98">
        <v>0.78432999999999997</v>
      </c>
      <c r="AO98">
        <v>22.931999999999999</v>
      </c>
      <c r="AP98">
        <v>11.7852</v>
      </c>
      <c r="AQ98">
        <v>0</v>
      </c>
      <c r="AR98">
        <v>8.8320000000000007</v>
      </c>
      <c r="AS98">
        <v>5.3807999999999998</v>
      </c>
      <c r="AT98">
        <v>18.098102999999998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2677.3277759999983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0.65985482324999933</v>
      </c>
      <c r="E99">
        <f t="shared" si="2"/>
        <v>0</v>
      </c>
      <c r="F99">
        <f t="shared" si="2"/>
        <v>0</v>
      </c>
      <c r="G99">
        <f t="shared" si="2"/>
        <v>1.2607947672499991</v>
      </c>
      <c r="H99">
        <f t="shared" si="2"/>
        <v>0</v>
      </c>
      <c r="I99">
        <f t="shared" si="2"/>
        <v>0</v>
      </c>
      <c r="J99">
        <f t="shared" si="2"/>
        <v>1.5137720465000017</v>
      </c>
      <c r="K99">
        <f t="shared" si="2"/>
        <v>15.615300372000005</v>
      </c>
      <c r="L99">
        <f t="shared" si="2"/>
        <v>13.666248816000026</v>
      </c>
      <c r="M99">
        <f t="shared" si="2"/>
        <v>2.0928415999999994</v>
      </c>
      <c r="N99">
        <f t="shared" si="2"/>
        <v>0</v>
      </c>
      <c r="O99">
        <f t="shared" si="2"/>
        <v>2.9679665624999947</v>
      </c>
      <c r="P99">
        <f t="shared" si="2"/>
        <v>2.4749925000000004</v>
      </c>
      <c r="Q99">
        <f t="shared" si="2"/>
        <v>0.43674249074999938</v>
      </c>
      <c r="R99">
        <f t="shared" si="2"/>
        <v>0.83362434825000131</v>
      </c>
      <c r="S99">
        <f t="shared" si="2"/>
        <v>0.30317749049999998</v>
      </c>
      <c r="T99">
        <f t="shared" si="2"/>
        <v>0</v>
      </c>
      <c r="U99">
        <f t="shared" si="2"/>
        <v>8.3753999999999849</v>
      </c>
      <c r="V99">
        <f t="shared" si="2"/>
        <v>0.22366273674999995</v>
      </c>
      <c r="W99">
        <f t="shared" si="2"/>
        <v>1.0067380500000009</v>
      </c>
      <c r="X99">
        <f t="shared" si="2"/>
        <v>2.3873215417500004</v>
      </c>
      <c r="Y99">
        <f t="shared" si="2"/>
        <v>0</v>
      </c>
      <c r="Z99">
        <f t="shared" si="2"/>
        <v>9.5671400000000059E-2</v>
      </c>
      <c r="AA99">
        <f t="shared" si="2"/>
        <v>0.21328419999999995</v>
      </c>
      <c r="AB99">
        <f t="shared" si="2"/>
        <v>0.36329581999999971</v>
      </c>
      <c r="AC99">
        <f t="shared" si="2"/>
        <v>0.12589978400000001</v>
      </c>
      <c r="AD99">
        <f t="shared" si="2"/>
        <v>0.36320762900000036</v>
      </c>
      <c r="AE99">
        <f t="shared" si="2"/>
        <v>1.1201103200000002</v>
      </c>
      <c r="AF99">
        <f t="shared" si="2"/>
        <v>0.20804600000000034</v>
      </c>
      <c r="AG99">
        <f t="shared" si="2"/>
        <v>0.97145279999999823</v>
      </c>
      <c r="AH99">
        <f t="shared" si="2"/>
        <v>1.5758079999999985</v>
      </c>
      <c r="AI99">
        <f t="shared" si="2"/>
        <v>0.13844129600000002</v>
      </c>
      <c r="AJ99">
        <f t="shared" si="2"/>
        <v>0</v>
      </c>
      <c r="AK99">
        <f t="shared" si="2"/>
        <v>0.61825679999999972</v>
      </c>
      <c r="AL99">
        <f t="shared" si="2"/>
        <v>0.79487190999999924</v>
      </c>
      <c r="AM99">
        <f t="shared" si="2"/>
        <v>5.3284008999999993E-2</v>
      </c>
      <c r="AN99">
        <f t="shared" si="2"/>
        <v>1.8823919999999966E-2</v>
      </c>
      <c r="AO99">
        <f t="shared" si="2"/>
        <v>0.53904899999999945</v>
      </c>
      <c r="AP99">
        <f t="shared" si="2"/>
        <v>0.28673904000000006</v>
      </c>
      <c r="AQ99">
        <f t="shared" si="2"/>
        <v>0.38555999999999985</v>
      </c>
      <c r="AR99">
        <f t="shared" si="2"/>
        <v>0.35714400000000002</v>
      </c>
      <c r="AS99">
        <f t="shared" si="2"/>
        <v>0.27827883299999978</v>
      </c>
      <c r="AT99">
        <f t="shared" si="2"/>
        <v>0.47567900325000073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0.84470749999999994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63.646049409750027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32.467680000000001</v>
      </c>
      <c r="E3">
        <v>0</v>
      </c>
      <c r="F3">
        <v>0</v>
      </c>
      <c r="G3">
        <v>62.964108000000003</v>
      </c>
      <c r="H3">
        <v>0</v>
      </c>
      <c r="I3">
        <v>0</v>
      </c>
      <c r="J3">
        <v>76.252666000000005</v>
      </c>
      <c r="K3">
        <v>660.11486000000002</v>
      </c>
      <c r="L3">
        <v>562.50255600000003</v>
      </c>
      <c r="M3">
        <v>80.951203000000007</v>
      </c>
      <c r="N3">
        <v>0</v>
      </c>
      <c r="O3">
        <v>119.498093</v>
      </c>
      <c r="P3">
        <v>99.649687999999998</v>
      </c>
      <c r="Q3">
        <v>19.311506000000001</v>
      </c>
      <c r="R3">
        <v>27.518823000000001</v>
      </c>
      <c r="S3">
        <v>16.028203000000001</v>
      </c>
      <c r="T3">
        <v>0</v>
      </c>
      <c r="U3">
        <v>337.21454199999999</v>
      </c>
      <c r="V3">
        <v>8.2604159999999993</v>
      </c>
      <c r="W3">
        <v>40.468643999999998</v>
      </c>
      <c r="X3">
        <v>86.160139999999998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8.8077279999999991</v>
      </c>
      <c r="AE3">
        <v>47.770544000000001</v>
      </c>
      <c r="AF3">
        <v>8.5749460000000006</v>
      </c>
      <c r="AG3">
        <v>39.113118</v>
      </c>
      <c r="AH3">
        <v>41.178874</v>
      </c>
      <c r="AI3">
        <v>0</v>
      </c>
      <c r="AJ3">
        <v>0</v>
      </c>
      <c r="AK3">
        <v>24.892564</v>
      </c>
      <c r="AL3">
        <v>34.808059</v>
      </c>
      <c r="AM3">
        <v>0</v>
      </c>
      <c r="AN3">
        <v>0.75789799999999996</v>
      </c>
      <c r="AO3">
        <v>21.306915</v>
      </c>
      <c r="AP3">
        <v>11.388038999999999</v>
      </c>
      <c r="AQ3">
        <v>0</v>
      </c>
      <c r="AR3">
        <v>8.5343619999999998</v>
      </c>
      <c r="AS3">
        <v>9.0990669999999998</v>
      </c>
      <c r="AT3">
        <v>19.325969000000001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38.4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2543.3212110000013</v>
      </c>
    </row>
    <row r="4" spans="1:117">
      <c r="A4" t="s">
        <v>46</v>
      </c>
      <c r="B4">
        <v>0</v>
      </c>
      <c r="C4">
        <v>0</v>
      </c>
      <c r="D4">
        <v>32.467680000000001</v>
      </c>
      <c r="E4">
        <v>0</v>
      </c>
      <c r="F4">
        <v>0</v>
      </c>
      <c r="G4">
        <v>62.964108000000003</v>
      </c>
      <c r="H4">
        <v>0</v>
      </c>
      <c r="I4">
        <v>0</v>
      </c>
      <c r="J4">
        <v>76.252666000000005</v>
      </c>
      <c r="K4">
        <v>660.11486000000002</v>
      </c>
      <c r="L4">
        <v>562.50255600000003</v>
      </c>
      <c r="M4">
        <v>80.951203000000007</v>
      </c>
      <c r="N4">
        <v>0</v>
      </c>
      <c r="O4">
        <v>119.498093</v>
      </c>
      <c r="P4">
        <v>99.649687999999998</v>
      </c>
      <c r="Q4">
        <v>19.311506000000001</v>
      </c>
      <c r="R4">
        <v>33.898432</v>
      </c>
      <c r="S4">
        <v>20.031583999999999</v>
      </c>
      <c r="T4">
        <v>0</v>
      </c>
      <c r="U4">
        <v>337.21454199999999</v>
      </c>
      <c r="V4">
        <v>8.2604159999999993</v>
      </c>
      <c r="W4">
        <v>40.468643999999998</v>
      </c>
      <c r="X4">
        <v>86.160139999999998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8.8077279999999991</v>
      </c>
      <c r="AE4">
        <v>47.770544000000001</v>
      </c>
      <c r="AF4">
        <v>8.5749460000000006</v>
      </c>
      <c r="AG4">
        <v>39.113118</v>
      </c>
      <c r="AH4">
        <v>41.178874</v>
      </c>
      <c r="AI4">
        <v>0</v>
      </c>
      <c r="AJ4">
        <v>0</v>
      </c>
      <c r="AK4">
        <v>24.892564</v>
      </c>
      <c r="AL4">
        <v>34.808059</v>
      </c>
      <c r="AM4">
        <v>0</v>
      </c>
      <c r="AN4">
        <v>0.75789799999999996</v>
      </c>
      <c r="AO4">
        <v>21.306915</v>
      </c>
      <c r="AP4">
        <v>11.388038999999999</v>
      </c>
      <c r="AQ4">
        <v>0</v>
      </c>
      <c r="AR4">
        <v>8.5343619999999998</v>
      </c>
      <c r="AS4">
        <v>9.0990669999999998</v>
      </c>
      <c r="AT4">
        <v>19.325969000000001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38.65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2553.9542010000014</v>
      </c>
    </row>
    <row r="5" spans="1:117">
      <c r="A5" t="s">
        <v>47</v>
      </c>
      <c r="B5">
        <v>0</v>
      </c>
      <c r="C5">
        <v>0</v>
      </c>
      <c r="D5">
        <v>32.467680000000001</v>
      </c>
      <c r="E5">
        <v>0</v>
      </c>
      <c r="F5">
        <v>0</v>
      </c>
      <c r="G5">
        <v>62.964108000000003</v>
      </c>
      <c r="H5">
        <v>0</v>
      </c>
      <c r="I5">
        <v>0</v>
      </c>
      <c r="J5">
        <v>76.252666000000005</v>
      </c>
      <c r="K5">
        <v>660.108519</v>
      </c>
      <c r="L5">
        <v>562.50255600000003</v>
      </c>
      <c r="M5">
        <v>80.951203000000007</v>
      </c>
      <c r="N5">
        <v>0</v>
      </c>
      <c r="O5">
        <v>119.49265800000001</v>
      </c>
      <c r="P5">
        <v>99.644856000000004</v>
      </c>
      <c r="Q5">
        <v>19.306674000000001</v>
      </c>
      <c r="R5">
        <v>39.786526000000002</v>
      </c>
      <c r="S5">
        <v>23.999200999999999</v>
      </c>
      <c r="T5">
        <v>0</v>
      </c>
      <c r="U5">
        <v>337.21454199999999</v>
      </c>
      <c r="V5">
        <v>8.2604159999999993</v>
      </c>
      <c r="W5">
        <v>40.468643999999998</v>
      </c>
      <c r="X5">
        <v>86.160139999999998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8.8077279999999991</v>
      </c>
      <c r="AE5">
        <v>47.770544000000001</v>
      </c>
      <c r="AF5">
        <v>8.5749460000000006</v>
      </c>
      <c r="AG5">
        <v>39.113118</v>
      </c>
      <c r="AH5">
        <v>41.178874</v>
      </c>
      <c r="AI5">
        <v>0</v>
      </c>
      <c r="AJ5">
        <v>0</v>
      </c>
      <c r="AK5">
        <v>24.892564</v>
      </c>
      <c r="AL5">
        <v>34.808059</v>
      </c>
      <c r="AM5">
        <v>0</v>
      </c>
      <c r="AN5">
        <v>0.75789799999999996</v>
      </c>
      <c r="AO5">
        <v>21.306915</v>
      </c>
      <c r="AP5">
        <v>11.388038999999999</v>
      </c>
      <c r="AQ5">
        <v>0</v>
      </c>
      <c r="AR5">
        <v>47.472386</v>
      </c>
      <c r="AS5">
        <v>9.0990669999999998</v>
      </c>
      <c r="AT5">
        <v>19.325969000000001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35.75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2599.826496000001</v>
      </c>
    </row>
    <row r="6" spans="1:117">
      <c r="A6" t="s">
        <v>48</v>
      </c>
      <c r="B6">
        <v>0</v>
      </c>
      <c r="C6">
        <v>0</v>
      </c>
      <c r="D6">
        <v>32.467680000000001</v>
      </c>
      <c r="E6">
        <v>0</v>
      </c>
      <c r="F6">
        <v>0</v>
      </c>
      <c r="G6">
        <v>62.964108000000003</v>
      </c>
      <c r="H6">
        <v>0</v>
      </c>
      <c r="I6">
        <v>0</v>
      </c>
      <c r="J6">
        <v>76.252666000000005</v>
      </c>
      <c r="K6">
        <v>660.108519</v>
      </c>
      <c r="L6">
        <v>562.50255600000003</v>
      </c>
      <c r="M6">
        <v>80.951203000000007</v>
      </c>
      <c r="N6">
        <v>0</v>
      </c>
      <c r="O6">
        <v>119.49265800000001</v>
      </c>
      <c r="P6">
        <v>99.644856000000004</v>
      </c>
      <c r="Q6">
        <v>19.306674000000001</v>
      </c>
      <c r="R6">
        <v>39.990132000000003</v>
      </c>
      <c r="S6">
        <v>25.500754000000001</v>
      </c>
      <c r="T6">
        <v>0</v>
      </c>
      <c r="U6">
        <v>337.21454199999999</v>
      </c>
      <c r="V6">
        <v>8.2604159999999993</v>
      </c>
      <c r="W6">
        <v>40.468643999999998</v>
      </c>
      <c r="X6">
        <v>86.160139999999998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8.8077279999999991</v>
      </c>
      <c r="AE6">
        <v>47.770544000000001</v>
      </c>
      <c r="AF6">
        <v>8.5749460000000006</v>
      </c>
      <c r="AG6">
        <v>39.113118</v>
      </c>
      <c r="AH6">
        <v>41.178874</v>
      </c>
      <c r="AI6">
        <v>0</v>
      </c>
      <c r="AJ6">
        <v>0</v>
      </c>
      <c r="AK6">
        <v>24.892564</v>
      </c>
      <c r="AL6">
        <v>34.808059</v>
      </c>
      <c r="AM6">
        <v>0</v>
      </c>
      <c r="AN6">
        <v>0.75789799999999996</v>
      </c>
      <c r="AO6">
        <v>21.306915</v>
      </c>
      <c r="AP6">
        <v>11.388038999999999</v>
      </c>
      <c r="AQ6">
        <v>0</v>
      </c>
      <c r="AR6">
        <v>47.472386</v>
      </c>
      <c r="AS6">
        <v>9.0990669999999998</v>
      </c>
      <c r="AT6">
        <v>19.151634999999999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33.82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2599.427321000001</v>
      </c>
    </row>
    <row r="7" spans="1:117">
      <c r="A7" t="s">
        <v>49</v>
      </c>
      <c r="B7">
        <v>0</v>
      </c>
      <c r="C7">
        <v>0</v>
      </c>
      <c r="D7">
        <v>32.467680000000001</v>
      </c>
      <c r="E7">
        <v>0</v>
      </c>
      <c r="F7">
        <v>0</v>
      </c>
      <c r="G7">
        <v>62.964108000000003</v>
      </c>
      <c r="H7">
        <v>0</v>
      </c>
      <c r="I7">
        <v>0</v>
      </c>
      <c r="J7">
        <v>76.252666000000005</v>
      </c>
      <c r="K7">
        <v>660.108519</v>
      </c>
      <c r="L7">
        <v>562.50255600000003</v>
      </c>
      <c r="M7">
        <v>80.951203000000007</v>
      </c>
      <c r="N7">
        <v>0</v>
      </c>
      <c r="O7">
        <v>119.49265800000001</v>
      </c>
      <c r="P7">
        <v>99.644856000000004</v>
      </c>
      <c r="Q7">
        <v>19.306674000000001</v>
      </c>
      <c r="R7">
        <v>39.990132000000003</v>
      </c>
      <c r="S7">
        <v>25.500754000000001</v>
      </c>
      <c r="T7">
        <v>0</v>
      </c>
      <c r="U7">
        <v>337.21454199999999</v>
      </c>
      <c r="V7">
        <v>8.2604159999999993</v>
      </c>
      <c r="W7">
        <v>40.468643999999998</v>
      </c>
      <c r="X7">
        <v>86.160139999999998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8.8077279999999991</v>
      </c>
      <c r="AE7">
        <v>47.770544000000001</v>
      </c>
      <c r="AF7">
        <v>0</v>
      </c>
      <c r="AG7">
        <v>39.113118</v>
      </c>
      <c r="AH7">
        <v>41.178874</v>
      </c>
      <c r="AI7">
        <v>0</v>
      </c>
      <c r="AJ7">
        <v>0</v>
      </c>
      <c r="AK7">
        <v>24.892564</v>
      </c>
      <c r="AL7">
        <v>50.527827000000002</v>
      </c>
      <c r="AM7">
        <v>0</v>
      </c>
      <c r="AN7">
        <v>0.75789799999999996</v>
      </c>
      <c r="AO7">
        <v>21.306915</v>
      </c>
      <c r="AP7">
        <v>12.663004000000001</v>
      </c>
      <c r="AQ7">
        <v>0</v>
      </c>
      <c r="AR7">
        <v>14.935133</v>
      </c>
      <c r="AS7">
        <v>16.118348000000001</v>
      </c>
      <c r="AT7">
        <v>17.821529999999999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31.59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2578.7690310000007</v>
      </c>
    </row>
    <row r="8" spans="1:117">
      <c r="A8" t="s">
        <v>50</v>
      </c>
      <c r="B8">
        <v>0</v>
      </c>
      <c r="C8">
        <v>0</v>
      </c>
      <c r="D8">
        <v>32.467680000000001</v>
      </c>
      <c r="E8">
        <v>0</v>
      </c>
      <c r="F8">
        <v>0</v>
      </c>
      <c r="G8">
        <v>62.964108000000003</v>
      </c>
      <c r="H8">
        <v>0</v>
      </c>
      <c r="I8">
        <v>0</v>
      </c>
      <c r="J8">
        <v>76.252666000000005</v>
      </c>
      <c r="K8">
        <v>660.108519</v>
      </c>
      <c r="L8">
        <v>562.50255600000003</v>
      </c>
      <c r="M8">
        <v>80.951203000000007</v>
      </c>
      <c r="N8">
        <v>0</v>
      </c>
      <c r="O8">
        <v>119.49265800000001</v>
      </c>
      <c r="P8">
        <v>99.644856000000004</v>
      </c>
      <c r="Q8">
        <v>19.306674000000001</v>
      </c>
      <c r="R8">
        <v>39.990132000000003</v>
      </c>
      <c r="S8">
        <v>25.500754000000001</v>
      </c>
      <c r="T8">
        <v>0</v>
      </c>
      <c r="U8">
        <v>337.21454199999999</v>
      </c>
      <c r="V8">
        <v>8.2604159999999993</v>
      </c>
      <c r="W8">
        <v>40.468643999999998</v>
      </c>
      <c r="X8">
        <v>86.160139999999998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8.8077279999999991</v>
      </c>
      <c r="AE8">
        <v>47.770544000000001</v>
      </c>
      <c r="AF8">
        <v>0</v>
      </c>
      <c r="AG8">
        <v>39.113118</v>
      </c>
      <c r="AH8">
        <v>41.178874</v>
      </c>
      <c r="AI8">
        <v>0</v>
      </c>
      <c r="AJ8">
        <v>0</v>
      </c>
      <c r="AK8">
        <v>24.892564</v>
      </c>
      <c r="AL8">
        <v>76.701240999999996</v>
      </c>
      <c r="AM8">
        <v>0</v>
      </c>
      <c r="AN8">
        <v>0.75789799999999996</v>
      </c>
      <c r="AO8">
        <v>21.306915</v>
      </c>
      <c r="AP8">
        <v>12.663004000000001</v>
      </c>
      <c r="AQ8">
        <v>0</v>
      </c>
      <c r="AR8">
        <v>10.667952</v>
      </c>
      <c r="AS8">
        <v>16.118348000000001</v>
      </c>
      <c r="AT8">
        <v>15.413539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31.89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2598.5672730000006</v>
      </c>
    </row>
    <row r="9" spans="1:117">
      <c r="A9" t="s">
        <v>51</v>
      </c>
      <c r="B9">
        <v>0</v>
      </c>
      <c r="C9">
        <v>0</v>
      </c>
      <c r="D9">
        <v>32.467680000000001</v>
      </c>
      <c r="E9">
        <v>0</v>
      </c>
      <c r="F9">
        <v>0</v>
      </c>
      <c r="G9">
        <v>62.964108000000003</v>
      </c>
      <c r="H9">
        <v>0</v>
      </c>
      <c r="I9">
        <v>0</v>
      </c>
      <c r="J9">
        <v>76.252666000000005</v>
      </c>
      <c r="K9">
        <v>660.108519</v>
      </c>
      <c r="L9">
        <v>562.50255600000003</v>
      </c>
      <c r="M9">
        <v>80.951203000000007</v>
      </c>
      <c r="N9">
        <v>0</v>
      </c>
      <c r="O9">
        <v>119.49265800000001</v>
      </c>
      <c r="P9">
        <v>99.644856000000004</v>
      </c>
      <c r="Q9">
        <v>19.306674000000001</v>
      </c>
      <c r="R9">
        <v>39.990132000000003</v>
      </c>
      <c r="S9">
        <v>25.500754000000001</v>
      </c>
      <c r="T9">
        <v>0</v>
      </c>
      <c r="U9">
        <v>337.21454199999999</v>
      </c>
      <c r="V9">
        <v>8.2604159999999993</v>
      </c>
      <c r="W9">
        <v>40.468643999999998</v>
      </c>
      <c r="X9">
        <v>86.160139999999998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8.8077279999999991</v>
      </c>
      <c r="AE9">
        <v>47.770544000000001</v>
      </c>
      <c r="AF9">
        <v>0</v>
      </c>
      <c r="AG9">
        <v>39.113118</v>
      </c>
      <c r="AH9">
        <v>41.178874</v>
      </c>
      <c r="AI9">
        <v>0</v>
      </c>
      <c r="AJ9">
        <v>0</v>
      </c>
      <c r="AK9">
        <v>24.892564</v>
      </c>
      <c r="AL9">
        <v>76.701240999999996</v>
      </c>
      <c r="AM9">
        <v>0</v>
      </c>
      <c r="AN9">
        <v>0.75789799999999996</v>
      </c>
      <c r="AO9">
        <v>21.306915</v>
      </c>
      <c r="AP9">
        <v>12.663004000000001</v>
      </c>
      <c r="AQ9">
        <v>0</v>
      </c>
      <c r="AR9">
        <v>10.667952</v>
      </c>
      <c r="AS9">
        <v>16.118348000000001</v>
      </c>
      <c r="AT9">
        <v>16.545501000000002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29.96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2597.7692350000007</v>
      </c>
    </row>
    <row r="10" spans="1:117">
      <c r="A10" t="s">
        <v>52</v>
      </c>
      <c r="B10">
        <v>0</v>
      </c>
      <c r="C10">
        <v>0</v>
      </c>
      <c r="D10">
        <v>32.467680000000001</v>
      </c>
      <c r="E10">
        <v>0</v>
      </c>
      <c r="F10">
        <v>0</v>
      </c>
      <c r="G10">
        <v>62.964108000000003</v>
      </c>
      <c r="H10">
        <v>0</v>
      </c>
      <c r="I10">
        <v>0</v>
      </c>
      <c r="J10">
        <v>76.252666000000005</v>
      </c>
      <c r="K10">
        <v>660.108519</v>
      </c>
      <c r="L10">
        <v>562.50255600000003</v>
      </c>
      <c r="M10">
        <v>80.951203000000007</v>
      </c>
      <c r="N10">
        <v>0</v>
      </c>
      <c r="O10">
        <v>119.49265800000001</v>
      </c>
      <c r="P10">
        <v>99.644856000000004</v>
      </c>
      <c r="Q10">
        <v>19.306674000000001</v>
      </c>
      <c r="R10">
        <v>39.990132000000003</v>
      </c>
      <c r="S10">
        <v>25.500754000000001</v>
      </c>
      <c r="T10">
        <v>0</v>
      </c>
      <c r="U10">
        <v>337.21454199999999</v>
      </c>
      <c r="V10">
        <v>8.2604159999999993</v>
      </c>
      <c r="W10">
        <v>40.468643999999998</v>
      </c>
      <c r="X10">
        <v>86.160139999999998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8.8077279999999991</v>
      </c>
      <c r="AE10">
        <v>47.770544000000001</v>
      </c>
      <c r="AF10">
        <v>0</v>
      </c>
      <c r="AG10">
        <v>39.113118</v>
      </c>
      <c r="AH10">
        <v>41.178874</v>
      </c>
      <c r="AI10">
        <v>0</v>
      </c>
      <c r="AJ10">
        <v>0</v>
      </c>
      <c r="AK10">
        <v>24.892564</v>
      </c>
      <c r="AL10">
        <v>76.701240999999996</v>
      </c>
      <c r="AM10">
        <v>0</v>
      </c>
      <c r="AN10">
        <v>0.75789799999999996</v>
      </c>
      <c r="AO10">
        <v>21.306915</v>
      </c>
      <c r="AP10">
        <v>12.663004000000001</v>
      </c>
      <c r="AQ10">
        <v>0</v>
      </c>
      <c r="AR10">
        <v>10.667952</v>
      </c>
      <c r="AS10">
        <v>16.118348000000001</v>
      </c>
      <c r="AT10">
        <v>19.119955999999998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30.92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2601.3036900000006</v>
      </c>
    </row>
    <row r="11" spans="1:117">
      <c r="A11" t="s">
        <v>53</v>
      </c>
      <c r="B11">
        <v>0</v>
      </c>
      <c r="C11">
        <v>0</v>
      </c>
      <c r="D11">
        <v>32.467680000000001</v>
      </c>
      <c r="E11">
        <v>0</v>
      </c>
      <c r="F11">
        <v>0</v>
      </c>
      <c r="G11">
        <v>62.964108000000003</v>
      </c>
      <c r="H11">
        <v>0</v>
      </c>
      <c r="I11">
        <v>0</v>
      </c>
      <c r="J11">
        <v>76.252666000000005</v>
      </c>
      <c r="K11">
        <v>660.11486000000002</v>
      </c>
      <c r="L11">
        <v>562.50255600000003</v>
      </c>
      <c r="M11">
        <v>80.951203000000007</v>
      </c>
      <c r="N11">
        <v>0</v>
      </c>
      <c r="O11">
        <v>119.498093</v>
      </c>
      <c r="P11">
        <v>99.649687999999998</v>
      </c>
      <c r="Q11">
        <v>19.311506000000001</v>
      </c>
      <c r="R11">
        <v>39.990132000000003</v>
      </c>
      <c r="S11">
        <v>25.500754000000001</v>
      </c>
      <c r="T11">
        <v>0</v>
      </c>
      <c r="U11">
        <v>337.21454199999999</v>
      </c>
      <c r="V11">
        <v>8.2604159999999993</v>
      </c>
      <c r="W11">
        <v>40.468643999999998</v>
      </c>
      <c r="X11">
        <v>86.160139999999998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8.8077279999999991</v>
      </c>
      <c r="AE11">
        <v>47.770544000000001</v>
      </c>
      <c r="AF11">
        <v>0</v>
      </c>
      <c r="AG11">
        <v>39.113118</v>
      </c>
      <c r="AH11">
        <v>41.178874</v>
      </c>
      <c r="AI11">
        <v>0</v>
      </c>
      <c r="AJ11">
        <v>0</v>
      </c>
      <c r="AK11">
        <v>24.892564</v>
      </c>
      <c r="AL11">
        <v>76.701240999999996</v>
      </c>
      <c r="AM11">
        <v>0</v>
      </c>
      <c r="AN11">
        <v>0.75789799999999996</v>
      </c>
      <c r="AO11">
        <v>21.306915</v>
      </c>
      <c r="AP11">
        <v>11.388038999999999</v>
      </c>
      <c r="AQ11">
        <v>0</v>
      </c>
      <c r="AR11">
        <v>10.667952</v>
      </c>
      <c r="AS11">
        <v>9.0990669999999998</v>
      </c>
      <c r="AT11">
        <v>17.608858999999999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26.24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2586.8397870000008</v>
      </c>
    </row>
    <row r="12" spans="1:117">
      <c r="A12" t="s">
        <v>54</v>
      </c>
      <c r="B12">
        <v>0</v>
      </c>
      <c r="C12">
        <v>0</v>
      </c>
      <c r="D12">
        <v>32.467680000000001</v>
      </c>
      <c r="E12">
        <v>0</v>
      </c>
      <c r="F12">
        <v>0</v>
      </c>
      <c r="G12">
        <v>62.964108000000003</v>
      </c>
      <c r="H12">
        <v>0</v>
      </c>
      <c r="I12">
        <v>0</v>
      </c>
      <c r="J12">
        <v>76.252666000000005</v>
      </c>
      <c r="K12">
        <v>660.11486000000002</v>
      </c>
      <c r="L12">
        <v>562.50255600000003</v>
      </c>
      <c r="M12">
        <v>80.951203000000007</v>
      </c>
      <c r="N12">
        <v>0</v>
      </c>
      <c r="O12">
        <v>119.498093</v>
      </c>
      <c r="P12">
        <v>99.649687999999998</v>
      </c>
      <c r="Q12">
        <v>19.311506000000001</v>
      </c>
      <c r="R12">
        <v>39.990132000000003</v>
      </c>
      <c r="S12">
        <v>25.500754000000001</v>
      </c>
      <c r="T12">
        <v>0</v>
      </c>
      <c r="U12">
        <v>337.21454199999999</v>
      </c>
      <c r="V12">
        <v>8.2604159999999993</v>
      </c>
      <c r="W12">
        <v>40.468643999999998</v>
      </c>
      <c r="X12">
        <v>86.160139999999998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8.8077279999999991</v>
      </c>
      <c r="AE12">
        <v>47.770544000000001</v>
      </c>
      <c r="AF12">
        <v>0</v>
      </c>
      <c r="AG12">
        <v>39.113118</v>
      </c>
      <c r="AH12">
        <v>41.178874</v>
      </c>
      <c r="AI12">
        <v>0</v>
      </c>
      <c r="AJ12">
        <v>0</v>
      </c>
      <c r="AK12">
        <v>24.892564</v>
      </c>
      <c r="AL12">
        <v>34.808059</v>
      </c>
      <c r="AM12">
        <v>0</v>
      </c>
      <c r="AN12">
        <v>0.75789799999999996</v>
      </c>
      <c r="AO12">
        <v>21.306915</v>
      </c>
      <c r="AP12">
        <v>11.388038999999999</v>
      </c>
      <c r="AQ12">
        <v>0</v>
      </c>
      <c r="AR12">
        <v>10.667952</v>
      </c>
      <c r="AS12">
        <v>9.0990669999999998</v>
      </c>
      <c r="AT12">
        <v>17.496469000000001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27.06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2545.6542150000009</v>
      </c>
    </row>
    <row r="13" spans="1:117">
      <c r="A13" t="s">
        <v>55</v>
      </c>
      <c r="B13">
        <v>0</v>
      </c>
      <c r="C13">
        <v>0</v>
      </c>
      <c r="D13">
        <v>32.467680000000001</v>
      </c>
      <c r="E13">
        <v>0</v>
      </c>
      <c r="F13">
        <v>0</v>
      </c>
      <c r="G13">
        <v>62.964108000000003</v>
      </c>
      <c r="H13">
        <v>0</v>
      </c>
      <c r="I13">
        <v>0</v>
      </c>
      <c r="J13">
        <v>76.252666000000005</v>
      </c>
      <c r="K13">
        <v>660.11486000000002</v>
      </c>
      <c r="L13">
        <v>562.50255600000003</v>
      </c>
      <c r="M13">
        <v>80.951203000000007</v>
      </c>
      <c r="N13">
        <v>0</v>
      </c>
      <c r="O13">
        <v>119.498093</v>
      </c>
      <c r="P13">
        <v>99.649687999999998</v>
      </c>
      <c r="Q13">
        <v>19.311506000000001</v>
      </c>
      <c r="R13">
        <v>39.990132000000003</v>
      </c>
      <c r="S13">
        <v>25.500754000000001</v>
      </c>
      <c r="T13">
        <v>0</v>
      </c>
      <c r="U13">
        <v>337.21454199999999</v>
      </c>
      <c r="V13">
        <v>8.2604159999999993</v>
      </c>
      <c r="W13">
        <v>40.468643999999998</v>
      </c>
      <c r="X13">
        <v>86.160139999999998</v>
      </c>
      <c r="Y13">
        <v>0</v>
      </c>
      <c r="Z13">
        <v>6.3010489999999999</v>
      </c>
      <c r="AA13">
        <v>0</v>
      </c>
      <c r="AB13">
        <v>0</v>
      </c>
      <c r="AC13">
        <v>0</v>
      </c>
      <c r="AD13">
        <v>8.8077279999999991</v>
      </c>
      <c r="AE13">
        <v>47.770544000000001</v>
      </c>
      <c r="AF13">
        <v>0</v>
      </c>
      <c r="AG13">
        <v>39.113118</v>
      </c>
      <c r="AH13">
        <v>41.178874</v>
      </c>
      <c r="AI13">
        <v>0</v>
      </c>
      <c r="AJ13">
        <v>0</v>
      </c>
      <c r="AK13">
        <v>24.892564</v>
      </c>
      <c r="AL13">
        <v>34.808059</v>
      </c>
      <c r="AM13">
        <v>0</v>
      </c>
      <c r="AN13">
        <v>0.75789799999999996</v>
      </c>
      <c r="AO13">
        <v>21.306915</v>
      </c>
      <c r="AP13">
        <v>11.388038999999999</v>
      </c>
      <c r="AQ13">
        <v>0</v>
      </c>
      <c r="AR13">
        <v>8.5343619999999998</v>
      </c>
      <c r="AS13">
        <v>9.0990669999999998</v>
      </c>
      <c r="AT13">
        <v>19.325969000000001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26.75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2551.341174000001</v>
      </c>
    </row>
    <row r="14" spans="1:117">
      <c r="A14" t="s">
        <v>56</v>
      </c>
      <c r="B14">
        <v>0</v>
      </c>
      <c r="C14">
        <v>0</v>
      </c>
      <c r="D14">
        <v>32.467680000000001</v>
      </c>
      <c r="E14">
        <v>0</v>
      </c>
      <c r="F14">
        <v>0</v>
      </c>
      <c r="G14">
        <v>62.964108000000003</v>
      </c>
      <c r="H14">
        <v>0</v>
      </c>
      <c r="I14">
        <v>0</v>
      </c>
      <c r="J14">
        <v>76.252666000000005</v>
      </c>
      <c r="K14">
        <v>660.11486000000002</v>
      </c>
      <c r="L14">
        <v>562.50255600000003</v>
      </c>
      <c r="M14">
        <v>80.951203000000007</v>
      </c>
      <c r="N14">
        <v>0</v>
      </c>
      <c r="O14">
        <v>119.498093</v>
      </c>
      <c r="P14">
        <v>99.649687999999998</v>
      </c>
      <c r="Q14">
        <v>19.311506000000001</v>
      </c>
      <c r="R14">
        <v>39.990132000000003</v>
      </c>
      <c r="S14">
        <v>25.500754000000001</v>
      </c>
      <c r="T14">
        <v>0</v>
      </c>
      <c r="U14">
        <v>337.21454199999999</v>
      </c>
      <c r="V14">
        <v>8.2604159999999993</v>
      </c>
      <c r="W14">
        <v>40.468643999999998</v>
      </c>
      <c r="X14">
        <v>86.160139999999998</v>
      </c>
      <c r="Y14">
        <v>0</v>
      </c>
      <c r="Z14">
        <v>6.3010489999999999</v>
      </c>
      <c r="AA14">
        <v>0</v>
      </c>
      <c r="AB14">
        <v>0</v>
      </c>
      <c r="AC14">
        <v>0</v>
      </c>
      <c r="AD14">
        <v>8.8077279999999991</v>
      </c>
      <c r="AE14">
        <v>47.770544000000001</v>
      </c>
      <c r="AF14">
        <v>0</v>
      </c>
      <c r="AG14">
        <v>39.113118</v>
      </c>
      <c r="AH14">
        <v>41.178874</v>
      </c>
      <c r="AI14">
        <v>0</v>
      </c>
      <c r="AJ14">
        <v>0</v>
      </c>
      <c r="AK14">
        <v>24.892564</v>
      </c>
      <c r="AL14">
        <v>34.808059</v>
      </c>
      <c r="AM14">
        <v>0</v>
      </c>
      <c r="AN14">
        <v>0.75789799999999996</v>
      </c>
      <c r="AO14">
        <v>21.306915</v>
      </c>
      <c r="AP14">
        <v>11.388038999999999</v>
      </c>
      <c r="AQ14">
        <v>0</v>
      </c>
      <c r="AR14">
        <v>8.5343619999999998</v>
      </c>
      <c r="AS14">
        <v>9.0990669999999998</v>
      </c>
      <c r="AT14">
        <v>18.389225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27.06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2550.7144300000009</v>
      </c>
    </row>
    <row r="15" spans="1:117">
      <c r="A15" t="s">
        <v>57</v>
      </c>
      <c r="B15">
        <v>0</v>
      </c>
      <c r="C15">
        <v>0</v>
      </c>
      <c r="D15">
        <v>32.467680000000001</v>
      </c>
      <c r="E15">
        <v>0</v>
      </c>
      <c r="F15">
        <v>0</v>
      </c>
      <c r="G15">
        <v>62.964108000000003</v>
      </c>
      <c r="H15">
        <v>0</v>
      </c>
      <c r="I15">
        <v>0</v>
      </c>
      <c r="J15">
        <v>76.252666000000005</v>
      </c>
      <c r="K15">
        <v>660.11486000000002</v>
      </c>
      <c r="L15">
        <v>562.50255600000003</v>
      </c>
      <c r="M15">
        <v>80.951203000000007</v>
      </c>
      <c r="N15">
        <v>0</v>
      </c>
      <c r="O15">
        <v>119.498093</v>
      </c>
      <c r="P15">
        <v>99.649687999999998</v>
      </c>
      <c r="Q15">
        <v>19.311506000000001</v>
      </c>
      <c r="R15">
        <v>39.990132000000003</v>
      </c>
      <c r="S15">
        <v>25.500754000000001</v>
      </c>
      <c r="T15">
        <v>0</v>
      </c>
      <c r="U15">
        <v>337.21454199999999</v>
      </c>
      <c r="V15">
        <v>8.2604159999999993</v>
      </c>
      <c r="W15">
        <v>40.468643999999998</v>
      </c>
      <c r="X15">
        <v>86.160139999999998</v>
      </c>
      <c r="Y15">
        <v>0</v>
      </c>
      <c r="Z15">
        <v>6.3010489999999999</v>
      </c>
      <c r="AA15">
        <v>0</v>
      </c>
      <c r="AB15">
        <v>11.592701</v>
      </c>
      <c r="AC15">
        <v>0</v>
      </c>
      <c r="AD15">
        <v>8.8077279999999991</v>
      </c>
      <c r="AE15">
        <v>47.770544000000001</v>
      </c>
      <c r="AF15">
        <v>8.5749460000000006</v>
      </c>
      <c r="AG15">
        <v>39.113118</v>
      </c>
      <c r="AH15">
        <v>41.178874</v>
      </c>
      <c r="AI15">
        <v>0</v>
      </c>
      <c r="AJ15">
        <v>0</v>
      </c>
      <c r="AK15">
        <v>24.892564</v>
      </c>
      <c r="AL15">
        <v>34.808059</v>
      </c>
      <c r="AM15">
        <v>0</v>
      </c>
      <c r="AN15">
        <v>0.75789799999999996</v>
      </c>
      <c r="AO15">
        <v>21.306915</v>
      </c>
      <c r="AP15">
        <v>11.388038999999999</v>
      </c>
      <c r="AQ15">
        <v>0</v>
      </c>
      <c r="AR15">
        <v>8.5343619999999998</v>
      </c>
      <c r="AS15">
        <v>9.0990669999999998</v>
      </c>
      <c r="AT15">
        <v>19.325969000000001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26.09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2570.8488210000014</v>
      </c>
    </row>
    <row r="16" spans="1:117">
      <c r="A16" t="s">
        <v>58</v>
      </c>
      <c r="B16">
        <v>0</v>
      </c>
      <c r="C16">
        <v>0</v>
      </c>
      <c r="D16">
        <v>32.467680000000001</v>
      </c>
      <c r="E16">
        <v>0</v>
      </c>
      <c r="F16">
        <v>0</v>
      </c>
      <c r="G16">
        <v>62.964108000000003</v>
      </c>
      <c r="H16">
        <v>0</v>
      </c>
      <c r="I16">
        <v>0</v>
      </c>
      <c r="J16">
        <v>76.252666000000005</v>
      </c>
      <c r="K16">
        <v>660.11486000000002</v>
      </c>
      <c r="L16">
        <v>562.50255600000003</v>
      </c>
      <c r="M16">
        <v>80.951203000000007</v>
      </c>
      <c r="N16">
        <v>0</v>
      </c>
      <c r="O16">
        <v>119.498093</v>
      </c>
      <c r="P16">
        <v>99.649687999999998</v>
      </c>
      <c r="Q16">
        <v>19.311506000000001</v>
      </c>
      <c r="R16">
        <v>39.990132000000003</v>
      </c>
      <c r="S16">
        <v>25.500754000000001</v>
      </c>
      <c r="T16">
        <v>0</v>
      </c>
      <c r="U16">
        <v>337.21454199999999</v>
      </c>
      <c r="V16">
        <v>8.2604159999999993</v>
      </c>
      <c r="W16">
        <v>40.468643999999998</v>
      </c>
      <c r="X16">
        <v>86.160139999999998</v>
      </c>
      <c r="Y16">
        <v>0</v>
      </c>
      <c r="Z16">
        <v>6.3010489999999999</v>
      </c>
      <c r="AA16">
        <v>0</v>
      </c>
      <c r="AB16">
        <v>11.592701</v>
      </c>
      <c r="AC16">
        <v>0</v>
      </c>
      <c r="AD16">
        <v>8.8077279999999991</v>
      </c>
      <c r="AE16">
        <v>47.770544000000001</v>
      </c>
      <c r="AF16">
        <v>8.5749460000000006</v>
      </c>
      <c r="AG16">
        <v>39.113118</v>
      </c>
      <c r="AH16">
        <v>41.178874</v>
      </c>
      <c r="AI16">
        <v>0</v>
      </c>
      <c r="AJ16">
        <v>0</v>
      </c>
      <c r="AK16">
        <v>24.892564</v>
      </c>
      <c r="AL16">
        <v>34.808059</v>
      </c>
      <c r="AM16">
        <v>0</v>
      </c>
      <c r="AN16">
        <v>0.75789799999999996</v>
      </c>
      <c r="AO16">
        <v>21.306915</v>
      </c>
      <c r="AP16">
        <v>11.388038999999999</v>
      </c>
      <c r="AQ16">
        <v>0</v>
      </c>
      <c r="AR16">
        <v>8.5343619999999998</v>
      </c>
      <c r="AS16">
        <v>9.0990669999999998</v>
      </c>
      <c r="AT16">
        <v>19.325969000000001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25.12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2569.8788210000012</v>
      </c>
    </row>
    <row r="17" spans="1:117">
      <c r="A17" t="s">
        <v>59</v>
      </c>
      <c r="B17">
        <v>0</v>
      </c>
      <c r="C17">
        <v>0</v>
      </c>
      <c r="D17">
        <v>32.467680000000001</v>
      </c>
      <c r="E17">
        <v>0</v>
      </c>
      <c r="F17">
        <v>0</v>
      </c>
      <c r="G17">
        <v>62.964108000000003</v>
      </c>
      <c r="H17">
        <v>0</v>
      </c>
      <c r="I17">
        <v>0</v>
      </c>
      <c r="J17">
        <v>76.252666000000005</v>
      </c>
      <c r="K17">
        <v>660.11486000000002</v>
      </c>
      <c r="L17">
        <v>562.50255600000003</v>
      </c>
      <c r="M17">
        <v>80.951203000000007</v>
      </c>
      <c r="N17">
        <v>0</v>
      </c>
      <c r="O17">
        <v>119.498093</v>
      </c>
      <c r="P17">
        <v>99.649687999999998</v>
      </c>
      <c r="Q17">
        <v>19.311506000000001</v>
      </c>
      <c r="R17">
        <v>39.990132000000003</v>
      </c>
      <c r="S17">
        <v>25.500754000000001</v>
      </c>
      <c r="T17">
        <v>0</v>
      </c>
      <c r="U17">
        <v>337.21454199999999</v>
      </c>
      <c r="V17">
        <v>8.2604159999999993</v>
      </c>
      <c r="W17">
        <v>40.468643999999998</v>
      </c>
      <c r="X17">
        <v>86.160139999999998</v>
      </c>
      <c r="Y17">
        <v>0</v>
      </c>
      <c r="Z17">
        <v>6.3010489999999999</v>
      </c>
      <c r="AA17">
        <v>0</v>
      </c>
      <c r="AB17">
        <v>11.592701</v>
      </c>
      <c r="AC17">
        <v>0</v>
      </c>
      <c r="AD17">
        <v>8.8077279999999991</v>
      </c>
      <c r="AE17">
        <v>47.770544000000001</v>
      </c>
      <c r="AF17">
        <v>8.5749460000000006</v>
      </c>
      <c r="AG17">
        <v>39.113118</v>
      </c>
      <c r="AH17">
        <v>41.178874</v>
      </c>
      <c r="AI17">
        <v>0</v>
      </c>
      <c r="AJ17">
        <v>0</v>
      </c>
      <c r="AK17">
        <v>24.892564</v>
      </c>
      <c r="AL17">
        <v>50.527827000000002</v>
      </c>
      <c r="AM17">
        <v>0</v>
      </c>
      <c r="AN17">
        <v>0.75789799999999996</v>
      </c>
      <c r="AO17">
        <v>21.306915</v>
      </c>
      <c r="AP17">
        <v>11.388038999999999</v>
      </c>
      <c r="AQ17">
        <v>0</v>
      </c>
      <c r="AR17">
        <v>8.5343619999999998</v>
      </c>
      <c r="AS17">
        <v>9.0990669999999998</v>
      </c>
      <c r="AT17">
        <v>17.590395999999998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24.16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2582.9030160000011</v>
      </c>
    </row>
    <row r="18" spans="1:117">
      <c r="A18" t="s">
        <v>60</v>
      </c>
      <c r="B18">
        <v>0</v>
      </c>
      <c r="C18">
        <v>0</v>
      </c>
      <c r="D18">
        <v>32.467680000000001</v>
      </c>
      <c r="E18">
        <v>0</v>
      </c>
      <c r="F18">
        <v>0</v>
      </c>
      <c r="G18">
        <v>62.964108000000003</v>
      </c>
      <c r="H18">
        <v>0</v>
      </c>
      <c r="I18">
        <v>0</v>
      </c>
      <c r="J18">
        <v>76.252666000000005</v>
      </c>
      <c r="K18">
        <v>660.11486000000002</v>
      </c>
      <c r="L18">
        <v>562.50255600000003</v>
      </c>
      <c r="M18">
        <v>80.951203000000007</v>
      </c>
      <c r="N18">
        <v>0</v>
      </c>
      <c r="O18">
        <v>119.498093</v>
      </c>
      <c r="P18">
        <v>99.649687999999998</v>
      </c>
      <c r="Q18">
        <v>19.311506000000001</v>
      </c>
      <c r="R18">
        <v>39.990132000000003</v>
      </c>
      <c r="S18">
        <v>25.500754000000001</v>
      </c>
      <c r="T18">
        <v>0</v>
      </c>
      <c r="U18">
        <v>337.21454199999999</v>
      </c>
      <c r="V18">
        <v>8.2604159999999993</v>
      </c>
      <c r="W18">
        <v>40.468643999999998</v>
      </c>
      <c r="X18">
        <v>86.160139999999998</v>
      </c>
      <c r="Y18">
        <v>0</v>
      </c>
      <c r="Z18">
        <v>6.3010489999999999</v>
      </c>
      <c r="AA18">
        <v>0</v>
      </c>
      <c r="AB18">
        <v>11.592701</v>
      </c>
      <c r="AC18">
        <v>0</v>
      </c>
      <c r="AD18">
        <v>8.8077279999999991</v>
      </c>
      <c r="AE18">
        <v>47.770544000000001</v>
      </c>
      <c r="AF18">
        <v>8.5749460000000006</v>
      </c>
      <c r="AG18">
        <v>39.113118</v>
      </c>
      <c r="AH18">
        <v>41.178874</v>
      </c>
      <c r="AI18">
        <v>0</v>
      </c>
      <c r="AJ18">
        <v>0</v>
      </c>
      <c r="AK18">
        <v>24.892564</v>
      </c>
      <c r="AL18">
        <v>50.527827000000002</v>
      </c>
      <c r="AM18">
        <v>0</v>
      </c>
      <c r="AN18">
        <v>0.75789799999999996</v>
      </c>
      <c r="AO18">
        <v>21.306915</v>
      </c>
      <c r="AP18">
        <v>11.388038999999999</v>
      </c>
      <c r="AQ18">
        <v>0</v>
      </c>
      <c r="AR18">
        <v>8.5343619999999998</v>
      </c>
      <c r="AS18">
        <v>9.0990669999999998</v>
      </c>
      <c r="AT18">
        <v>19.325969000000001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24.16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2584.638589000001</v>
      </c>
    </row>
    <row r="19" spans="1:117">
      <c r="A19" t="s">
        <v>61</v>
      </c>
      <c r="B19">
        <v>0</v>
      </c>
      <c r="C19">
        <v>0</v>
      </c>
      <c r="D19">
        <v>32.467680000000001</v>
      </c>
      <c r="E19">
        <v>0</v>
      </c>
      <c r="F19">
        <v>0</v>
      </c>
      <c r="G19">
        <v>62.964108000000003</v>
      </c>
      <c r="H19">
        <v>0</v>
      </c>
      <c r="I19">
        <v>0</v>
      </c>
      <c r="J19">
        <v>76.252666000000005</v>
      </c>
      <c r="K19">
        <v>660.11486000000002</v>
      </c>
      <c r="L19">
        <v>562.50255600000003</v>
      </c>
      <c r="M19">
        <v>80.951203000000007</v>
      </c>
      <c r="N19">
        <v>0</v>
      </c>
      <c r="O19">
        <v>119.498093</v>
      </c>
      <c r="P19">
        <v>99.649687999999998</v>
      </c>
      <c r="Q19">
        <v>19.311506000000001</v>
      </c>
      <c r="R19">
        <v>39.990132000000003</v>
      </c>
      <c r="S19">
        <v>25.500754000000001</v>
      </c>
      <c r="T19">
        <v>0</v>
      </c>
      <c r="U19">
        <v>337.21454199999999</v>
      </c>
      <c r="V19">
        <v>8.2604159999999993</v>
      </c>
      <c r="W19">
        <v>40.468643999999998</v>
      </c>
      <c r="X19">
        <v>86.160139999999998</v>
      </c>
      <c r="Y19">
        <v>0</v>
      </c>
      <c r="Z19">
        <v>6.3010489999999999</v>
      </c>
      <c r="AA19">
        <v>0</v>
      </c>
      <c r="AB19">
        <v>11.592701</v>
      </c>
      <c r="AC19">
        <v>0</v>
      </c>
      <c r="AD19">
        <v>8.8077279999999991</v>
      </c>
      <c r="AE19">
        <v>47.770544000000001</v>
      </c>
      <c r="AF19">
        <v>8.5749460000000006</v>
      </c>
      <c r="AG19">
        <v>39.113118</v>
      </c>
      <c r="AH19">
        <v>41.178874</v>
      </c>
      <c r="AI19">
        <v>0</v>
      </c>
      <c r="AJ19">
        <v>0</v>
      </c>
      <c r="AK19">
        <v>24.892564</v>
      </c>
      <c r="AL19">
        <v>50.527827000000002</v>
      </c>
      <c r="AM19">
        <v>0</v>
      </c>
      <c r="AN19">
        <v>0.75789799999999996</v>
      </c>
      <c r="AO19">
        <v>21.306915</v>
      </c>
      <c r="AP19">
        <v>11.388038999999999</v>
      </c>
      <c r="AQ19">
        <v>0</v>
      </c>
      <c r="AR19">
        <v>8.5343619999999998</v>
      </c>
      <c r="AS19">
        <v>9.0990669999999998</v>
      </c>
      <c r="AT19">
        <v>19.325969000000001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23.85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2584.3285890000011</v>
      </c>
    </row>
    <row r="20" spans="1:117">
      <c r="A20" t="s">
        <v>62</v>
      </c>
      <c r="B20">
        <v>0</v>
      </c>
      <c r="C20">
        <v>0</v>
      </c>
      <c r="D20">
        <v>28.302927</v>
      </c>
      <c r="E20">
        <v>0</v>
      </c>
      <c r="F20">
        <v>0</v>
      </c>
      <c r="G20">
        <v>53.310771000000003</v>
      </c>
      <c r="H20">
        <v>0</v>
      </c>
      <c r="I20">
        <v>0</v>
      </c>
      <c r="J20">
        <v>64.409693000000004</v>
      </c>
      <c r="K20">
        <v>660.11486000000002</v>
      </c>
      <c r="L20">
        <v>562.50255600000003</v>
      </c>
      <c r="M20">
        <v>80.951203000000007</v>
      </c>
      <c r="N20">
        <v>0</v>
      </c>
      <c r="O20">
        <v>119.498093</v>
      </c>
      <c r="P20">
        <v>99.649687999999998</v>
      </c>
      <c r="Q20">
        <v>19.311506000000001</v>
      </c>
      <c r="R20">
        <v>39.990132000000003</v>
      </c>
      <c r="S20">
        <v>25.500754000000001</v>
      </c>
      <c r="T20">
        <v>0</v>
      </c>
      <c r="U20">
        <v>337.21454199999999</v>
      </c>
      <c r="V20">
        <v>8.2604159999999993</v>
      </c>
      <c r="W20">
        <v>40.468643999999998</v>
      </c>
      <c r="X20">
        <v>86.160139999999998</v>
      </c>
      <c r="Y20">
        <v>0</v>
      </c>
      <c r="Z20">
        <v>6.3010489999999999</v>
      </c>
      <c r="AA20">
        <v>0</v>
      </c>
      <c r="AB20">
        <v>11.592701</v>
      </c>
      <c r="AC20">
        <v>0</v>
      </c>
      <c r="AD20">
        <v>8.8077279999999991</v>
      </c>
      <c r="AE20">
        <v>47.770544000000001</v>
      </c>
      <c r="AF20">
        <v>8.5749460000000006</v>
      </c>
      <c r="AG20">
        <v>39.113118</v>
      </c>
      <c r="AH20">
        <v>41.178874</v>
      </c>
      <c r="AI20">
        <v>0</v>
      </c>
      <c r="AJ20">
        <v>0</v>
      </c>
      <c r="AK20">
        <v>24.892564</v>
      </c>
      <c r="AL20">
        <v>50.527827000000002</v>
      </c>
      <c r="AM20">
        <v>0</v>
      </c>
      <c r="AN20">
        <v>0.75789799999999996</v>
      </c>
      <c r="AO20">
        <v>21.306915</v>
      </c>
      <c r="AP20">
        <v>11.388038999999999</v>
      </c>
      <c r="AQ20">
        <v>0</v>
      </c>
      <c r="AR20">
        <v>8.5343619999999998</v>
      </c>
      <c r="AS20">
        <v>9.0990669999999998</v>
      </c>
      <c r="AT20">
        <v>19.325969000000001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22.22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2557.037526000001</v>
      </c>
    </row>
    <row r="21" spans="1:117">
      <c r="A21" t="s">
        <v>63</v>
      </c>
      <c r="B21">
        <v>0</v>
      </c>
      <c r="C21">
        <v>0</v>
      </c>
      <c r="D21">
        <v>28.302927</v>
      </c>
      <c r="E21">
        <v>0</v>
      </c>
      <c r="F21">
        <v>0</v>
      </c>
      <c r="G21">
        <v>53.310771000000003</v>
      </c>
      <c r="H21">
        <v>0</v>
      </c>
      <c r="I21">
        <v>0</v>
      </c>
      <c r="J21">
        <v>64.409693000000004</v>
      </c>
      <c r="K21">
        <v>660.11486000000002</v>
      </c>
      <c r="L21">
        <v>562.50255600000003</v>
      </c>
      <c r="M21">
        <v>80.951203000000007</v>
      </c>
      <c r="N21">
        <v>0</v>
      </c>
      <c r="O21">
        <v>119.498093</v>
      </c>
      <c r="P21">
        <v>99.649687999999998</v>
      </c>
      <c r="Q21">
        <v>19.311506000000001</v>
      </c>
      <c r="R21">
        <v>39.990132000000003</v>
      </c>
      <c r="S21">
        <v>25.500754000000001</v>
      </c>
      <c r="T21">
        <v>0</v>
      </c>
      <c r="U21">
        <v>337.21454199999999</v>
      </c>
      <c r="V21">
        <v>8.2604159999999993</v>
      </c>
      <c r="W21">
        <v>40.468643999999998</v>
      </c>
      <c r="X21">
        <v>86.160139999999998</v>
      </c>
      <c r="Y21">
        <v>0</v>
      </c>
      <c r="Z21">
        <v>6.3010489999999999</v>
      </c>
      <c r="AA21">
        <v>0</v>
      </c>
      <c r="AB21">
        <v>11.592701</v>
      </c>
      <c r="AC21">
        <v>0</v>
      </c>
      <c r="AD21">
        <v>8.8077279999999991</v>
      </c>
      <c r="AE21">
        <v>47.770544000000001</v>
      </c>
      <c r="AF21">
        <v>8.5749460000000006</v>
      </c>
      <c r="AG21">
        <v>39.113118</v>
      </c>
      <c r="AH21">
        <v>41.178874</v>
      </c>
      <c r="AI21">
        <v>0</v>
      </c>
      <c r="AJ21">
        <v>0</v>
      </c>
      <c r="AK21">
        <v>24.892564</v>
      </c>
      <c r="AL21">
        <v>50.527827000000002</v>
      </c>
      <c r="AM21">
        <v>0</v>
      </c>
      <c r="AN21">
        <v>0.75789799999999996</v>
      </c>
      <c r="AO21">
        <v>21.306915</v>
      </c>
      <c r="AP21">
        <v>11.388038999999999</v>
      </c>
      <c r="AQ21">
        <v>0</v>
      </c>
      <c r="AR21">
        <v>8.5343619999999998</v>
      </c>
      <c r="AS21">
        <v>9.0990669999999998</v>
      </c>
      <c r="AT21">
        <v>19.325969000000001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22.22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2557.037526000001</v>
      </c>
    </row>
    <row r="22" spans="1:117">
      <c r="A22" t="s">
        <v>64</v>
      </c>
      <c r="B22">
        <v>0</v>
      </c>
      <c r="C22">
        <v>0</v>
      </c>
      <c r="D22">
        <v>28.302927</v>
      </c>
      <c r="E22">
        <v>0</v>
      </c>
      <c r="F22">
        <v>0</v>
      </c>
      <c r="G22">
        <v>53.310771000000003</v>
      </c>
      <c r="H22">
        <v>0</v>
      </c>
      <c r="I22">
        <v>0</v>
      </c>
      <c r="J22">
        <v>64.409693000000004</v>
      </c>
      <c r="K22">
        <v>660.11486000000002</v>
      </c>
      <c r="L22">
        <v>562.50255600000003</v>
      </c>
      <c r="M22">
        <v>80.951203000000007</v>
      </c>
      <c r="N22">
        <v>0</v>
      </c>
      <c r="O22">
        <v>119.498093</v>
      </c>
      <c r="P22">
        <v>99.649687999999998</v>
      </c>
      <c r="Q22">
        <v>19.311506000000001</v>
      </c>
      <c r="R22">
        <v>39.990132000000003</v>
      </c>
      <c r="S22">
        <v>25.500754000000001</v>
      </c>
      <c r="T22">
        <v>0</v>
      </c>
      <c r="U22">
        <v>337.21454199999999</v>
      </c>
      <c r="V22">
        <v>8.2604159999999993</v>
      </c>
      <c r="W22">
        <v>40.468643999999998</v>
      </c>
      <c r="X22">
        <v>86.160139999999998</v>
      </c>
      <c r="Y22">
        <v>0</v>
      </c>
      <c r="Z22">
        <v>1.0629299999999999</v>
      </c>
      <c r="AA22">
        <v>0</v>
      </c>
      <c r="AB22">
        <v>11.592701</v>
      </c>
      <c r="AC22">
        <v>0</v>
      </c>
      <c r="AD22">
        <v>8.8077279999999991</v>
      </c>
      <c r="AE22">
        <v>47.770544000000001</v>
      </c>
      <c r="AF22">
        <v>8.5749460000000006</v>
      </c>
      <c r="AG22">
        <v>39.113118</v>
      </c>
      <c r="AH22">
        <v>41.178874</v>
      </c>
      <c r="AI22">
        <v>0</v>
      </c>
      <c r="AJ22">
        <v>0</v>
      </c>
      <c r="AK22">
        <v>24.892564</v>
      </c>
      <c r="AL22">
        <v>50.527827000000002</v>
      </c>
      <c r="AM22">
        <v>0</v>
      </c>
      <c r="AN22">
        <v>0.75789799999999996</v>
      </c>
      <c r="AO22">
        <v>21.306915</v>
      </c>
      <c r="AP22">
        <v>11.388038999999999</v>
      </c>
      <c r="AQ22">
        <v>0</v>
      </c>
      <c r="AR22">
        <v>8.5343619999999998</v>
      </c>
      <c r="AS22">
        <v>9.0990669999999998</v>
      </c>
      <c r="AT22">
        <v>19.325969000000001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21.74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2551.3194070000009</v>
      </c>
    </row>
    <row r="23" spans="1:117">
      <c r="A23" t="s">
        <v>65</v>
      </c>
      <c r="B23">
        <v>0</v>
      </c>
      <c r="C23">
        <v>0</v>
      </c>
      <c r="D23">
        <v>32.467680000000001</v>
      </c>
      <c r="E23">
        <v>0</v>
      </c>
      <c r="F23">
        <v>0</v>
      </c>
      <c r="G23">
        <v>62.964108000000003</v>
      </c>
      <c r="H23">
        <v>0</v>
      </c>
      <c r="I23">
        <v>0</v>
      </c>
      <c r="J23">
        <v>76.252666000000005</v>
      </c>
      <c r="K23">
        <v>660.11486000000002</v>
      </c>
      <c r="L23">
        <v>562.50255600000003</v>
      </c>
      <c r="M23">
        <v>80.951203000000007</v>
      </c>
      <c r="N23">
        <v>0</v>
      </c>
      <c r="O23">
        <v>119.498093</v>
      </c>
      <c r="P23">
        <v>99.649687999999998</v>
      </c>
      <c r="Q23">
        <v>19.311506000000001</v>
      </c>
      <c r="R23">
        <v>39.990132000000003</v>
      </c>
      <c r="S23">
        <v>25.500754000000001</v>
      </c>
      <c r="T23">
        <v>0</v>
      </c>
      <c r="U23">
        <v>337.21454199999999</v>
      </c>
      <c r="V23">
        <v>8.2604159999999993</v>
      </c>
      <c r="W23">
        <v>40.468643999999998</v>
      </c>
      <c r="X23">
        <v>86.160139999999998</v>
      </c>
      <c r="Y23">
        <v>0</v>
      </c>
      <c r="Z23">
        <v>1.0629299999999999</v>
      </c>
      <c r="AA23">
        <v>0</v>
      </c>
      <c r="AB23">
        <v>11.592701</v>
      </c>
      <c r="AC23">
        <v>0</v>
      </c>
      <c r="AD23">
        <v>8.8077279999999991</v>
      </c>
      <c r="AE23">
        <v>47.770544000000001</v>
      </c>
      <c r="AF23">
        <v>8.5749460000000006</v>
      </c>
      <c r="AG23">
        <v>39.113118</v>
      </c>
      <c r="AH23">
        <v>60.853225999999999</v>
      </c>
      <c r="AI23">
        <v>0</v>
      </c>
      <c r="AJ23">
        <v>0</v>
      </c>
      <c r="AK23">
        <v>24.892564</v>
      </c>
      <c r="AL23">
        <v>50.527827000000002</v>
      </c>
      <c r="AM23">
        <v>0</v>
      </c>
      <c r="AN23">
        <v>0.75789799999999996</v>
      </c>
      <c r="AO23">
        <v>21.306915</v>
      </c>
      <c r="AP23">
        <v>11.388038999999999</v>
      </c>
      <c r="AQ23">
        <v>0</v>
      </c>
      <c r="AR23">
        <v>8.5343619999999998</v>
      </c>
      <c r="AS23">
        <v>9.0990669999999998</v>
      </c>
      <c r="AT23">
        <v>19.325969000000001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21.26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2596.1748220000013</v>
      </c>
    </row>
    <row r="24" spans="1:117">
      <c r="A24" t="s">
        <v>66</v>
      </c>
      <c r="B24">
        <v>0</v>
      </c>
      <c r="C24">
        <v>0</v>
      </c>
      <c r="D24">
        <v>32.467680000000001</v>
      </c>
      <c r="E24">
        <v>0</v>
      </c>
      <c r="F24">
        <v>0</v>
      </c>
      <c r="G24">
        <v>62.964108000000003</v>
      </c>
      <c r="H24">
        <v>0</v>
      </c>
      <c r="I24">
        <v>0</v>
      </c>
      <c r="J24">
        <v>76.252666000000005</v>
      </c>
      <c r="K24">
        <v>660.11486000000002</v>
      </c>
      <c r="L24">
        <v>562.50255600000003</v>
      </c>
      <c r="M24">
        <v>80.951203000000007</v>
      </c>
      <c r="N24">
        <v>0</v>
      </c>
      <c r="O24">
        <v>119.498093</v>
      </c>
      <c r="P24">
        <v>99.649687999999998</v>
      </c>
      <c r="Q24">
        <v>19.311506000000001</v>
      </c>
      <c r="R24">
        <v>39.990132000000003</v>
      </c>
      <c r="S24">
        <v>25.500754000000001</v>
      </c>
      <c r="T24">
        <v>0</v>
      </c>
      <c r="U24">
        <v>337.21454199999999</v>
      </c>
      <c r="V24">
        <v>8.2604159999999993</v>
      </c>
      <c r="W24">
        <v>40.468643999999998</v>
      </c>
      <c r="X24">
        <v>86.160139999999998</v>
      </c>
      <c r="Y24">
        <v>0</v>
      </c>
      <c r="Z24">
        <v>1.0629299999999999</v>
      </c>
      <c r="AA24">
        <v>0</v>
      </c>
      <c r="AB24">
        <v>11.592701</v>
      </c>
      <c r="AC24">
        <v>0</v>
      </c>
      <c r="AD24">
        <v>8.8077279999999991</v>
      </c>
      <c r="AE24">
        <v>47.770544000000001</v>
      </c>
      <c r="AF24">
        <v>8.5749460000000006</v>
      </c>
      <c r="AG24">
        <v>39.113118</v>
      </c>
      <c r="AH24">
        <v>67.807879999999997</v>
      </c>
      <c r="AI24">
        <v>0</v>
      </c>
      <c r="AJ24">
        <v>0</v>
      </c>
      <c r="AK24">
        <v>24.892564</v>
      </c>
      <c r="AL24">
        <v>50.527827000000002</v>
      </c>
      <c r="AM24">
        <v>0</v>
      </c>
      <c r="AN24">
        <v>0.75789799999999996</v>
      </c>
      <c r="AO24">
        <v>21.306915</v>
      </c>
      <c r="AP24">
        <v>11.388038999999999</v>
      </c>
      <c r="AQ24">
        <v>14.610455999999999</v>
      </c>
      <c r="AR24">
        <v>8.5343619999999998</v>
      </c>
      <c r="AS24">
        <v>9.0990669999999998</v>
      </c>
      <c r="AT24">
        <v>19.325969000000001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21.26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2617.7399320000009</v>
      </c>
    </row>
    <row r="25" spans="1:117">
      <c r="A25" t="s">
        <v>67</v>
      </c>
      <c r="B25">
        <v>0</v>
      </c>
      <c r="C25">
        <v>0</v>
      </c>
      <c r="D25">
        <v>32.467680000000001</v>
      </c>
      <c r="E25">
        <v>0</v>
      </c>
      <c r="F25">
        <v>0</v>
      </c>
      <c r="G25">
        <v>62.964108000000003</v>
      </c>
      <c r="H25">
        <v>0</v>
      </c>
      <c r="I25">
        <v>0</v>
      </c>
      <c r="J25">
        <v>76.252666000000005</v>
      </c>
      <c r="K25">
        <v>660.11486000000002</v>
      </c>
      <c r="L25">
        <v>562.50255600000003</v>
      </c>
      <c r="M25">
        <v>80.951203000000007</v>
      </c>
      <c r="N25">
        <v>0</v>
      </c>
      <c r="O25">
        <v>119.498093</v>
      </c>
      <c r="P25">
        <v>99.649687999999998</v>
      </c>
      <c r="Q25">
        <v>19.311506000000001</v>
      </c>
      <c r="R25">
        <v>39.990132000000003</v>
      </c>
      <c r="S25">
        <v>25.500754000000001</v>
      </c>
      <c r="T25">
        <v>0</v>
      </c>
      <c r="U25">
        <v>337.21454199999999</v>
      </c>
      <c r="V25">
        <v>8.2604159999999993</v>
      </c>
      <c r="W25">
        <v>40.468643999999998</v>
      </c>
      <c r="X25">
        <v>86.160139999999998</v>
      </c>
      <c r="Y25">
        <v>0</v>
      </c>
      <c r="Z25">
        <v>1.0629299999999999</v>
      </c>
      <c r="AA25">
        <v>13.511773</v>
      </c>
      <c r="AB25">
        <v>11.592701</v>
      </c>
      <c r="AC25">
        <v>0</v>
      </c>
      <c r="AD25">
        <v>11.105396000000001</v>
      </c>
      <c r="AE25">
        <v>47.770544000000001</v>
      </c>
      <c r="AF25">
        <v>8.5749460000000006</v>
      </c>
      <c r="AG25">
        <v>39.113118</v>
      </c>
      <c r="AH25">
        <v>90.410506999999996</v>
      </c>
      <c r="AI25">
        <v>0</v>
      </c>
      <c r="AJ25">
        <v>0</v>
      </c>
      <c r="AK25">
        <v>24.892564</v>
      </c>
      <c r="AL25">
        <v>50.527827000000002</v>
      </c>
      <c r="AM25">
        <v>0</v>
      </c>
      <c r="AN25">
        <v>0.75789799999999996</v>
      </c>
      <c r="AO25">
        <v>21.306915</v>
      </c>
      <c r="AP25">
        <v>11.388038999999999</v>
      </c>
      <c r="AQ25">
        <v>30.073188999999999</v>
      </c>
      <c r="AR25">
        <v>8.5343619999999998</v>
      </c>
      <c r="AS25">
        <v>9.0990669999999998</v>
      </c>
      <c r="AT25">
        <v>19.325969000000001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22.22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2672.5747330000008</v>
      </c>
    </row>
    <row r="26" spans="1:117">
      <c r="A26" t="s">
        <v>68</v>
      </c>
      <c r="B26">
        <v>0</v>
      </c>
      <c r="C26">
        <v>0</v>
      </c>
      <c r="D26">
        <v>32.467680000000001</v>
      </c>
      <c r="E26">
        <v>0</v>
      </c>
      <c r="F26">
        <v>0</v>
      </c>
      <c r="G26">
        <v>62.964108000000003</v>
      </c>
      <c r="H26">
        <v>0</v>
      </c>
      <c r="I26">
        <v>0</v>
      </c>
      <c r="J26">
        <v>76.252666000000005</v>
      </c>
      <c r="K26">
        <v>660.11486000000002</v>
      </c>
      <c r="L26">
        <v>562.50255600000003</v>
      </c>
      <c r="M26">
        <v>80.951203000000007</v>
      </c>
      <c r="N26">
        <v>0</v>
      </c>
      <c r="O26">
        <v>119.498093</v>
      </c>
      <c r="P26">
        <v>99.649687999999998</v>
      </c>
      <c r="Q26">
        <v>19.311506000000001</v>
      </c>
      <c r="R26">
        <v>39.990132000000003</v>
      </c>
      <c r="S26">
        <v>25.500754000000001</v>
      </c>
      <c r="T26">
        <v>0</v>
      </c>
      <c r="U26">
        <v>337.21454199999999</v>
      </c>
      <c r="V26">
        <v>8.2604159999999993</v>
      </c>
      <c r="W26">
        <v>40.468643999999998</v>
      </c>
      <c r="X26">
        <v>86.160139999999998</v>
      </c>
      <c r="Y26">
        <v>0</v>
      </c>
      <c r="Z26">
        <v>1.0629299999999999</v>
      </c>
      <c r="AA26">
        <v>27.099883999999999</v>
      </c>
      <c r="AB26">
        <v>25.375135</v>
      </c>
      <c r="AC26">
        <v>0</v>
      </c>
      <c r="AD26">
        <v>17.615455999999998</v>
      </c>
      <c r="AE26">
        <v>47.770544000000001</v>
      </c>
      <c r="AF26">
        <v>8.5749460000000006</v>
      </c>
      <c r="AG26">
        <v>39.113118</v>
      </c>
      <c r="AH26">
        <v>90.410506999999996</v>
      </c>
      <c r="AI26">
        <v>0</v>
      </c>
      <c r="AJ26">
        <v>0</v>
      </c>
      <c r="AK26">
        <v>24.892564</v>
      </c>
      <c r="AL26">
        <v>50.527827000000002</v>
      </c>
      <c r="AM26">
        <v>0</v>
      </c>
      <c r="AN26">
        <v>0.75789799999999996</v>
      </c>
      <c r="AO26">
        <v>21.306915</v>
      </c>
      <c r="AP26">
        <v>11.388038999999999</v>
      </c>
      <c r="AQ26">
        <v>45.109783</v>
      </c>
      <c r="AR26">
        <v>8.5343619999999998</v>
      </c>
      <c r="AS26">
        <v>9.0990669999999998</v>
      </c>
      <c r="AT26">
        <v>19.325969000000001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21.26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2720.5319320000012</v>
      </c>
    </row>
    <row r="27" spans="1:117">
      <c r="A27" t="s">
        <v>69</v>
      </c>
      <c r="B27">
        <v>0</v>
      </c>
      <c r="C27">
        <v>0</v>
      </c>
      <c r="D27">
        <v>32.467680000000001</v>
      </c>
      <c r="E27">
        <v>0</v>
      </c>
      <c r="F27">
        <v>0</v>
      </c>
      <c r="G27">
        <v>62.964108000000003</v>
      </c>
      <c r="H27">
        <v>0</v>
      </c>
      <c r="I27">
        <v>0</v>
      </c>
      <c r="J27">
        <v>76.252666000000005</v>
      </c>
      <c r="K27">
        <v>660.11486000000002</v>
      </c>
      <c r="L27">
        <v>562.50255600000003</v>
      </c>
      <c r="M27">
        <v>80.951203000000007</v>
      </c>
      <c r="N27">
        <v>0</v>
      </c>
      <c r="O27">
        <v>119.498093</v>
      </c>
      <c r="P27">
        <v>99.649687999999998</v>
      </c>
      <c r="Q27">
        <v>19.311506000000001</v>
      </c>
      <c r="R27">
        <v>39.990132000000003</v>
      </c>
      <c r="S27">
        <v>25.500754000000001</v>
      </c>
      <c r="T27">
        <v>0</v>
      </c>
      <c r="U27">
        <v>337.21454199999999</v>
      </c>
      <c r="V27">
        <v>8.2604159999999993</v>
      </c>
      <c r="W27">
        <v>40.468643999999998</v>
      </c>
      <c r="X27">
        <v>86.160139999999998</v>
      </c>
      <c r="Y27">
        <v>0</v>
      </c>
      <c r="Z27">
        <v>3.18879</v>
      </c>
      <c r="AA27">
        <v>27.099883999999999</v>
      </c>
      <c r="AB27">
        <v>25.375135</v>
      </c>
      <c r="AC27">
        <v>9.3516969999999997</v>
      </c>
      <c r="AD27">
        <v>26.423183999999999</v>
      </c>
      <c r="AE27">
        <v>47.770544000000001</v>
      </c>
      <c r="AF27">
        <v>8.5749460000000006</v>
      </c>
      <c r="AG27">
        <v>39.113118</v>
      </c>
      <c r="AH27">
        <v>113.013133</v>
      </c>
      <c r="AI27">
        <v>0</v>
      </c>
      <c r="AJ27">
        <v>0</v>
      </c>
      <c r="AK27">
        <v>24.892564</v>
      </c>
      <c r="AL27">
        <v>23.579653</v>
      </c>
      <c r="AM27">
        <v>5.1007879999999997</v>
      </c>
      <c r="AN27">
        <v>0.75789799999999996</v>
      </c>
      <c r="AO27">
        <v>21.306915</v>
      </c>
      <c r="AP27">
        <v>11.388038999999999</v>
      </c>
      <c r="AQ27">
        <v>60.146377000000001</v>
      </c>
      <c r="AR27">
        <v>8.5343619999999998</v>
      </c>
      <c r="AS27">
        <v>9.0990669999999998</v>
      </c>
      <c r="AT27">
        <v>19.325969000000001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22.22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2757.5690510000013</v>
      </c>
    </row>
    <row r="28" spans="1:117">
      <c r="A28" t="s">
        <v>70</v>
      </c>
      <c r="B28">
        <v>0</v>
      </c>
      <c r="C28">
        <v>0</v>
      </c>
      <c r="D28">
        <v>32.467680000000001</v>
      </c>
      <c r="E28">
        <v>0</v>
      </c>
      <c r="F28">
        <v>0</v>
      </c>
      <c r="G28">
        <v>62.964108000000003</v>
      </c>
      <c r="H28">
        <v>0</v>
      </c>
      <c r="I28">
        <v>0</v>
      </c>
      <c r="J28">
        <v>76.252666000000005</v>
      </c>
      <c r="K28">
        <v>660.11486000000002</v>
      </c>
      <c r="L28">
        <v>562.50255600000003</v>
      </c>
      <c r="M28">
        <v>80.951203000000007</v>
      </c>
      <c r="N28">
        <v>0</v>
      </c>
      <c r="O28">
        <v>119.498093</v>
      </c>
      <c r="P28">
        <v>99.649687999999998</v>
      </c>
      <c r="Q28">
        <v>19.311506000000001</v>
      </c>
      <c r="R28">
        <v>39.990132000000003</v>
      </c>
      <c r="S28">
        <v>25.500754000000001</v>
      </c>
      <c r="T28">
        <v>0</v>
      </c>
      <c r="U28">
        <v>337.21454199999999</v>
      </c>
      <c r="V28">
        <v>8.2604159999999993</v>
      </c>
      <c r="W28">
        <v>40.468643999999998</v>
      </c>
      <c r="X28">
        <v>86.160139999999998</v>
      </c>
      <c r="Y28">
        <v>0</v>
      </c>
      <c r="Z28">
        <v>18.903147000000001</v>
      </c>
      <c r="AA28">
        <v>40.687994000000003</v>
      </c>
      <c r="AB28">
        <v>38.178629000000001</v>
      </c>
      <c r="AC28">
        <v>28.083390999999999</v>
      </c>
      <c r="AD28">
        <v>35.312606000000002</v>
      </c>
      <c r="AE28">
        <v>47.770544000000001</v>
      </c>
      <c r="AF28">
        <v>19.055436</v>
      </c>
      <c r="AG28">
        <v>39.113118</v>
      </c>
      <c r="AH28">
        <v>135.61575999999999</v>
      </c>
      <c r="AI28">
        <v>0</v>
      </c>
      <c r="AJ28">
        <v>0</v>
      </c>
      <c r="AK28">
        <v>24.892564</v>
      </c>
      <c r="AL28">
        <v>23.579653</v>
      </c>
      <c r="AM28">
        <v>15.271452</v>
      </c>
      <c r="AN28">
        <v>0.75789799999999996</v>
      </c>
      <c r="AO28">
        <v>21.306915</v>
      </c>
      <c r="AP28">
        <v>11.388038999999999</v>
      </c>
      <c r="AQ28">
        <v>60.146377000000001</v>
      </c>
      <c r="AR28">
        <v>8.5343619999999998</v>
      </c>
      <c r="AS28">
        <v>9.0990669999999998</v>
      </c>
      <c r="AT28">
        <v>19.325969000000001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11.97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2860.2999090000003</v>
      </c>
    </row>
    <row r="29" spans="1:117">
      <c r="A29" t="s">
        <v>71</v>
      </c>
      <c r="B29">
        <v>0</v>
      </c>
      <c r="C29">
        <v>0</v>
      </c>
      <c r="D29">
        <v>32.467680000000001</v>
      </c>
      <c r="E29">
        <v>0</v>
      </c>
      <c r="F29">
        <v>0</v>
      </c>
      <c r="G29">
        <v>62.964108000000003</v>
      </c>
      <c r="H29">
        <v>0</v>
      </c>
      <c r="I29">
        <v>0</v>
      </c>
      <c r="J29">
        <v>71.705258000000001</v>
      </c>
      <c r="K29">
        <v>660.11486000000002</v>
      </c>
      <c r="L29">
        <v>562.50255600000003</v>
      </c>
      <c r="M29">
        <v>80.951203000000007</v>
      </c>
      <c r="N29">
        <v>0</v>
      </c>
      <c r="O29">
        <v>119.498093</v>
      </c>
      <c r="P29">
        <v>99.649687999999998</v>
      </c>
      <c r="Q29">
        <v>19.311506000000001</v>
      </c>
      <c r="R29">
        <v>39.990132000000003</v>
      </c>
      <c r="S29">
        <v>25.500754000000001</v>
      </c>
      <c r="T29">
        <v>0</v>
      </c>
      <c r="U29">
        <v>337.21454199999999</v>
      </c>
      <c r="V29">
        <v>8.2604159999999993</v>
      </c>
      <c r="W29">
        <v>40.468643999999998</v>
      </c>
      <c r="X29">
        <v>86.160139999999998</v>
      </c>
      <c r="Y29">
        <v>0</v>
      </c>
      <c r="Z29">
        <v>18.903147000000001</v>
      </c>
      <c r="AA29">
        <v>40.687994000000003</v>
      </c>
      <c r="AB29">
        <v>38.178629000000001</v>
      </c>
      <c r="AC29">
        <v>28.083390999999999</v>
      </c>
      <c r="AD29">
        <v>35.312606000000002</v>
      </c>
      <c r="AE29">
        <v>47.770544000000001</v>
      </c>
      <c r="AF29">
        <v>19.055436</v>
      </c>
      <c r="AG29">
        <v>39.113118</v>
      </c>
      <c r="AH29">
        <v>135.61575999999999</v>
      </c>
      <c r="AI29">
        <v>0</v>
      </c>
      <c r="AJ29">
        <v>0</v>
      </c>
      <c r="AK29">
        <v>24.892564</v>
      </c>
      <c r="AL29">
        <v>34.808059</v>
      </c>
      <c r="AM29">
        <v>15.271452</v>
      </c>
      <c r="AN29">
        <v>0.75789799999999996</v>
      </c>
      <c r="AO29">
        <v>21.306915</v>
      </c>
      <c r="AP29">
        <v>10.769124</v>
      </c>
      <c r="AQ29">
        <v>60.146377000000001</v>
      </c>
      <c r="AR29">
        <v>8.5343619999999998</v>
      </c>
      <c r="AS29">
        <v>9.0990669999999998</v>
      </c>
      <c r="AT29">
        <v>19.325969000000001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21.26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2875.6519920000005</v>
      </c>
    </row>
    <row r="30" spans="1:117">
      <c r="A30" t="s">
        <v>72</v>
      </c>
      <c r="B30">
        <v>0</v>
      </c>
      <c r="C30">
        <v>0</v>
      </c>
      <c r="D30">
        <v>32.467680000000001</v>
      </c>
      <c r="E30">
        <v>0</v>
      </c>
      <c r="F30">
        <v>0</v>
      </c>
      <c r="G30">
        <v>62.964108000000003</v>
      </c>
      <c r="H30">
        <v>0</v>
      </c>
      <c r="I30">
        <v>0</v>
      </c>
      <c r="J30">
        <v>71.705258000000001</v>
      </c>
      <c r="K30">
        <v>660.11486000000002</v>
      </c>
      <c r="L30">
        <v>562.50255600000003</v>
      </c>
      <c r="M30">
        <v>80.951203000000007</v>
      </c>
      <c r="N30">
        <v>0</v>
      </c>
      <c r="O30">
        <v>119.498093</v>
      </c>
      <c r="P30">
        <v>99.649687999999998</v>
      </c>
      <c r="Q30">
        <v>19.311506000000001</v>
      </c>
      <c r="R30">
        <v>39.990132000000003</v>
      </c>
      <c r="S30">
        <v>25.500754000000001</v>
      </c>
      <c r="T30">
        <v>0</v>
      </c>
      <c r="U30">
        <v>337.21454199999999</v>
      </c>
      <c r="V30">
        <v>8.2604159999999993</v>
      </c>
      <c r="W30">
        <v>40.468643999999998</v>
      </c>
      <c r="X30">
        <v>86.160139999999998</v>
      </c>
      <c r="Y30">
        <v>0</v>
      </c>
      <c r="Z30">
        <v>18.903147000000001</v>
      </c>
      <c r="AA30">
        <v>40.687994000000003</v>
      </c>
      <c r="AB30">
        <v>38.178629000000001</v>
      </c>
      <c r="AC30">
        <v>28.083390999999999</v>
      </c>
      <c r="AD30">
        <v>35.312606000000002</v>
      </c>
      <c r="AE30">
        <v>47.770544000000001</v>
      </c>
      <c r="AF30">
        <v>19.055436</v>
      </c>
      <c r="AG30">
        <v>39.113118</v>
      </c>
      <c r="AH30">
        <v>135.61575999999999</v>
      </c>
      <c r="AI30">
        <v>0</v>
      </c>
      <c r="AJ30">
        <v>0</v>
      </c>
      <c r="AK30">
        <v>24.892564</v>
      </c>
      <c r="AL30">
        <v>34.808059</v>
      </c>
      <c r="AM30">
        <v>15.271452</v>
      </c>
      <c r="AN30">
        <v>0.75789799999999996</v>
      </c>
      <c r="AO30">
        <v>21.306915</v>
      </c>
      <c r="AP30">
        <v>10.769124</v>
      </c>
      <c r="AQ30">
        <v>60.146377000000001</v>
      </c>
      <c r="AR30">
        <v>13.868338</v>
      </c>
      <c r="AS30">
        <v>9.0990669999999998</v>
      </c>
      <c r="AT30">
        <v>19.325969000000001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24.16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2883.8859680000005</v>
      </c>
    </row>
    <row r="31" spans="1:117">
      <c r="A31" t="s">
        <v>73</v>
      </c>
      <c r="B31">
        <v>0</v>
      </c>
      <c r="C31">
        <v>0</v>
      </c>
      <c r="D31">
        <v>32.467680000000001</v>
      </c>
      <c r="E31">
        <v>0</v>
      </c>
      <c r="F31">
        <v>0</v>
      </c>
      <c r="G31">
        <v>62.964108000000003</v>
      </c>
      <c r="H31">
        <v>0</v>
      </c>
      <c r="I31">
        <v>0</v>
      </c>
      <c r="J31">
        <v>71.705258000000001</v>
      </c>
      <c r="K31">
        <v>660.11486000000002</v>
      </c>
      <c r="L31">
        <v>562.50255600000003</v>
      </c>
      <c r="M31">
        <v>80.951203000000007</v>
      </c>
      <c r="N31">
        <v>0</v>
      </c>
      <c r="O31">
        <v>119.498093</v>
      </c>
      <c r="P31">
        <v>99.649687999999998</v>
      </c>
      <c r="Q31">
        <v>19.311506000000001</v>
      </c>
      <c r="R31">
        <v>39.990132000000003</v>
      </c>
      <c r="S31">
        <v>25.500754000000001</v>
      </c>
      <c r="T31">
        <v>0</v>
      </c>
      <c r="U31">
        <v>337.21454199999999</v>
      </c>
      <c r="V31">
        <v>8.2604159999999993</v>
      </c>
      <c r="W31">
        <v>40.468643999999998</v>
      </c>
      <c r="X31">
        <v>86.160139999999998</v>
      </c>
      <c r="Y31">
        <v>0</v>
      </c>
      <c r="Z31">
        <v>18.903147000000001</v>
      </c>
      <c r="AA31">
        <v>40.687994000000003</v>
      </c>
      <c r="AB31">
        <v>38.178629000000001</v>
      </c>
      <c r="AC31">
        <v>28.083390999999999</v>
      </c>
      <c r="AD31">
        <v>35.312606000000002</v>
      </c>
      <c r="AE31">
        <v>47.770544000000001</v>
      </c>
      <c r="AF31">
        <v>19.055436</v>
      </c>
      <c r="AG31">
        <v>39.113118</v>
      </c>
      <c r="AH31">
        <v>135.61575999999999</v>
      </c>
      <c r="AI31">
        <v>0</v>
      </c>
      <c r="AJ31">
        <v>0</v>
      </c>
      <c r="AK31">
        <v>24.892564</v>
      </c>
      <c r="AL31">
        <v>34.808059</v>
      </c>
      <c r="AM31">
        <v>15.271452</v>
      </c>
      <c r="AN31">
        <v>0.75789799999999996</v>
      </c>
      <c r="AO31">
        <v>21.306915</v>
      </c>
      <c r="AP31">
        <v>10.769124</v>
      </c>
      <c r="AQ31">
        <v>60.146377000000001</v>
      </c>
      <c r="AR31">
        <v>47.472386</v>
      </c>
      <c r="AS31">
        <v>9.0990669999999998</v>
      </c>
      <c r="AT31">
        <v>19.325969000000001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27.06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2920.3900160000003</v>
      </c>
    </row>
    <row r="32" spans="1:117">
      <c r="A32" t="s">
        <v>74</v>
      </c>
      <c r="B32">
        <v>0</v>
      </c>
      <c r="C32">
        <v>0</v>
      </c>
      <c r="D32">
        <v>32.467680000000001</v>
      </c>
      <c r="E32">
        <v>0</v>
      </c>
      <c r="F32">
        <v>0</v>
      </c>
      <c r="G32">
        <v>62.964108000000003</v>
      </c>
      <c r="H32">
        <v>0</v>
      </c>
      <c r="I32">
        <v>0</v>
      </c>
      <c r="J32">
        <v>71.705258000000001</v>
      </c>
      <c r="K32">
        <v>660.11486000000002</v>
      </c>
      <c r="L32">
        <v>562.50255600000003</v>
      </c>
      <c r="M32">
        <v>80.951203000000007</v>
      </c>
      <c r="N32">
        <v>0</v>
      </c>
      <c r="O32">
        <v>119.498093</v>
      </c>
      <c r="P32">
        <v>99.649687999999998</v>
      </c>
      <c r="Q32">
        <v>19.311506000000001</v>
      </c>
      <c r="R32">
        <v>39.990132000000003</v>
      </c>
      <c r="S32">
        <v>25.500754000000001</v>
      </c>
      <c r="T32">
        <v>0</v>
      </c>
      <c r="U32">
        <v>337.21454199999999</v>
      </c>
      <c r="V32">
        <v>8.2604159999999993</v>
      </c>
      <c r="W32">
        <v>40.468643999999998</v>
      </c>
      <c r="X32">
        <v>86.160139999999998</v>
      </c>
      <c r="Y32">
        <v>0</v>
      </c>
      <c r="Z32">
        <v>6.3010489999999999</v>
      </c>
      <c r="AA32">
        <v>27.099883999999999</v>
      </c>
      <c r="AB32">
        <v>38.178629000000001</v>
      </c>
      <c r="AC32">
        <v>18.703393999999999</v>
      </c>
      <c r="AD32">
        <v>26.423183999999999</v>
      </c>
      <c r="AE32">
        <v>47.770544000000001</v>
      </c>
      <c r="AF32">
        <v>8.5749460000000006</v>
      </c>
      <c r="AG32">
        <v>39.113118</v>
      </c>
      <c r="AH32">
        <v>113.013133</v>
      </c>
      <c r="AI32">
        <v>0</v>
      </c>
      <c r="AJ32">
        <v>0</v>
      </c>
      <c r="AK32">
        <v>24.892564</v>
      </c>
      <c r="AL32">
        <v>34.808059</v>
      </c>
      <c r="AM32">
        <v>5.1007879999999997</v>
      </c>
      <c r="AN32">
        <v>0.75789799999999996</v>
      </c>
      <c r="AO32">
        <v>21.306915</v>
      </c>
      <c r="AP32">
        <v>10.769124</v>
      </c>
      <c r="AQ32">
        <v>45.109783</v>
      </c>
      <c r="AR32">
        <v>47.472386</v>
      </c>
      <c r="AS32">
        <v>9.0990669999999998</v>
      </c>
      <c r="AT32">
        <v>19.325969000000001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28.99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2819.5700140000008</v>
      </c>
    </row>
    <row r="33" spans="1:117">
      <c r="A33" t="s">
        <v>75</v>
      </c>
      <c r="B33">
        <v>0</v>
      </c>
      <c r="C33">
        <v>0</v>
      </c>
      <c r="D33">
        <v>32.467680000000001</v>
      </c>
      <c r="E33">
        <v>0</v>
      </c>
      <c r="F33">
        <v>0</v>
      </c>
      <c r="G33">
        <v>62.964108000000003</v>
      </c>
      <c r="H33">
        <v>0</v>
      </c>
      <c r="I33">
        <v>0</v>
      </c>
      <c r="J33">
        <v>71.705258000000001</v>
      </c>
      <c r="K33">
        <v>660.11486000000002</v>
      </c>
      <c r="L33">
        <v>562.50255600000003</v>
      </c>
      <c r="M33">
        <v>80.951203000000007</v>
      </c>
      <c r="N33">
        <v>0</v>
      </c>
      <c r="O33">
        <v>119.498093</v>
      </c>
      <c r="P33">
        <v>99.649687999999998</v>
      </c>
      <c r="Q33">
        <v>19.311506000000001</v>
      </c>
      <c r="R33">
        <v>39.990132000000003</v>
      </c>
      <c r="S33">
        <v>25.500754000000001</v>
      </c>
      <c r="T33">
        <v>0</v>
      </c>
      <c r="U33">
        <v>337.21454199999999</v>
      </c>
      <c r="V33">
        <v>8.2604159999999993</v>
      </c>
      <c r="W33">
        <v>40.468643999999998</v>
      </c>
      <c r="X33">
        <v>86.160139999999998</v>
      </c>
      <c r="Y33">
        <v>0</v>
      </c>
      <c r="Z33">
        <v>6.3010489999999999</v>
      </c>
      <c r="AA33">
        <v>13.511773</v>
      </c>
      <c r="AB33">
        <v>25.375135</v>
      </c>
      <c r="AC33">
        <v>9.3516969999999997</v>
      </c>
      <c r="AD33">
        <v>17.615455999999998</v>
      </c>
      <c r="AE33">
        <v>47.770544000000001</v>
      </c>
      <c r="AF33">
        <v>8.5749460000000006</v>
      </c>
      <c r="AG33">
        <v>39.113118</v>
      </c>
      <c r="AH33">
        <v>90.410506999999996</v>
      </c>
      <c r="AI33">
        <v>0</v>
      </c>
      <c r="AJ33">
        <v>0</v>
      </c>
      <c r="AK33">
        <v>24.892564</v>
      </c>
      <c r="AL33">
        <v>34.808059</v>
      </c>
      <c r="AM33">
        <v>0</v>
      </c>
      <c r="AN33">
        <v>0.75789799999999996</v>
      </c>
      <c r="AO33">
        <v>21.306915</v>
      </c>
      <c r="AP33">
        <v>10.769124</v>
      </c>
      <c r="AQ33">
        <v>30.073188999999999</v>
      </c>
      <c r="AR33">
        <v>13.868338</v>
      </c>
      <c r="AS33">
        <v>9.0990669999999998</v>
      </c>
      <c r="AT33">
        <v>19.325969000000001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30.92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2700.6049280000011</v>
      </c>
    </row>
    <row r="34" spans="1:117">
      <c r="A34" t="s">
        <v>76</v>
      </c>
      <c r="B34">
        <v>0</v>
      </c>
      <c r="C34">
        <v>0</v>
      </c>
      <c r="D34">
        <v>32.467680000000001</v>
      </c>
      <c r="E34">
        <v>0</v>
      </c>
      <c r="F34">
        <v>0</v>
      </c>
      <c r="G34">
        <v>62.964108000000003</v>
      </c>
      <c r="H34">
        <v>0</v>
      </c>
      <c r="I34">
        <v>0</v>
      </c>
      <c r="J34">
        <v>71.705258000000001</v>
      </c>
      <c r="K34">
        <v>660.11486000000002</v>
      </c>
      <c r="L34">
        <v>562.50255600000003</v>
      </c>
      <c r="M34">
        <v>80.951203000000007</v>
      </c>
      <c r="N34">
        <v>0</v>
      </c>
      <c r="O34">
        <v>119.498093</v>
      </c>
      <c r="P34">
        <v>99.649687999999998</v>
      </c>
      <c r="Q34">
        <v>19.311506000000001</v>
      </c>
      <c r="R34">
        <v>39.990132000000003</v>
      </c>
      <c r="S34">
        <v>25.500754000000001</v>
      </c>
      <c r="T34">
        <v>0</v>
      </c>
      <c r="U34">
        <v>337.21454199999999</v>
      </c>
      <c r="V34">
        <v>8.2604159999999993</v>
      </c>
      <c r="W34">
        <v>40.468643999999998</v>
      </c>
      <c r="X34">
        <v>86.160139999999998</v>
      </c>
      <c r="Y34">
        <v>0</v>
      </c>
      <c r="Z34">
        <v>6.3010489999999999</v>
      </c>
      <c r="AA34">
        <v>0</v>
      </c>
      <c r="AB34">
        <v>11.592701</v>
      </c>
      <c r="AC34">
        <v>0</v>
      </c>
      <c r="AD34">
        <v>8.8077279999999991</v>
      </c>
      <c r="AE34">
        <v>47.770544000000001</v>
      </c>
      <c r="AF34">
        <v>8.5749460000000006</v>
      </c>
      <c r="AG34">
        <v>39.113118</v>
      </c>
      <c r="AH34">
        <v>67.807879999999997</v>
      </c>
      <c r="AI34">
        <v>0</v>
      </c>
      <c r="AJ34">
        <v>0</v>
      </c>
      <c r="AK34">
        <v>24.892564</v>
      </c>
      <c r="AL34">
        <v>34.808059</v>
      </c>
      <c r="AM34">
        <v>0</v>
      </c>
      <c r="AN34">
        <v>0.75789799999999996</v>
      </c>
      <c r="AO34">
        <v>21.306915</v>
      </c>
      <c r="AP34">
        <v>10.769124</v>
      </c>
      <c r="AQ34">
        <v>14.610455999999999</v>
      </c>
      <c r="AR34">
        <v>10.667952</v>
      </c>
      <c r="AS34">
        <v>9.0990669999999998</v>
      </c>
      <c r="AT34">
        <v>19.325969000000001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31.89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2614.8555500000002</v>
      </c>
    </row>
    <row r="35" spans="1:117">
      <c r="A35" t="s">
        <v>77</v>
      </c>
      <c r="B35">
        <v>0</v>
      </c>
      <c r="C35">
        <v>0</v>
      </c>
      <c r="D35">
        <v>32.467680000000001</v>
      </c>
      <c r="E35">
        <v>0</v>
      </c>
      <c r="F35">
        <v>0</v>
      </c>
      <c r="G35">
        <v>62.964108000000003</v>
      </c>
      <c r="H35">
        <v>0</v>
      </c>
      <c r="I35">
        <v>0</v>
      </c>
      <c r="J35">
        <v>71.705258000000001</v>
      </c>
      <c r="K35">
        <v>660.11486000000002</v>
      </c>
      <c r="L35">
        <v>562.50255600000003</v>
      </c>
      <c r="M35">
        <v>80.951203000000007</v>
      </c>
      <c r="N35">
        <v>0</v>
      </c>
      <c r="O35">
        <v>119.498093</v>
      </c>
      <c r="P35">
        <v>99.649687999999998</v>
      </c>
      <c r="Q35">
        <v>19.311506000000001</v>
      </c>
      <c r="R35">
        <v>39.990132000000003</v>
      </c>
      <c r="S35">
        <v>25.500754000000001</v>
      </c>
      <c r="T35">
        <v>0</v>
      </c>
      <c r="U35">
        <v>337.21454199999999</v>
      </c>
      <c r="V35">
        <v>8.2604159999999993</v>
      </c>
      <c r="W35">
        <v>40.468643999999998</v>
      </c>
      <c r="X35">
        <v>86.160139999999998</v>
      </c>
      <c r="Y35">
        <v>0</v>
      </c>
      <c r="Z35">
        <v>6.3010489999999999</v>
      </c>
      <c r="AA35">
        <v>0</v>
      </c>
      <c r="AB35">
        <v>11.592701</v>
      </c>
      <c r="AC35">
        <v>0</v>
      </c>
      <c r="AD35">
        <v>8.8077279999999991</v>
      </c>
      <c r="AE35">
        <v>47.770544000000001</v>
      </c>
      <c r="AF35">
        <v>8.5749460000000006</v>
      </c>
      <c r="AG35">
        <v>39.113118</v>
      </c>
      <c r="AH35">
        <v>67.807879999999997</v>
      </c>
      <c r="AI35">
        <v>3.07525</v>
      </c>
      <c r="AJ35">
        <v>0</v>
      </c>
      <c r="AK35">
        <v>24.892564</v>
      </c>
      <c r="AL35">
        <v>23.579653</v>
      </c>
      <c r="AM35">
        <v>0</v>
      </c>
      <c r="AN35">
        <v>0.75789799999999996</v>
      </c>
      <c r="AO35">
        <v>21.306915</v>
      </c>
      <c r="AP35">
        <v>10.769124</v>
      </c>
      <c r="AQ35">
        <v>0</v>
      </c>
      <c r="AR35">
        <v>10.667952</v>
      </c>
      <c r="AS35">
        <v>9.0990669999999998</v>
      </c>
      <c r="AT35">
        <v>19.325969000000001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34.79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2594.9919380000001</v>
      </c>
    </row>
    <row r="36" spans="1:117">
      <c r="A36" t="s">
        <v>78</v>
      </c>
      <c r="B36">
        <v>0</v>
      </c>
      <c r="C36">
        <v>0</v>
      </c>
      <c r="D36">
        <v>32.467680000000001</v>
      </c>
      <c r="E36">
        <v>0</v>
      </c>
      <c r="F36">
        <v>0</v>
      </c>
      <c r="G36">
        <v>62.964108000000003</v>
      </c>
      <c r="H36">
        <v>0</v>
      </c>
      <c r="I36">
        <v>0</v>
      </c>
      <c r="J36">
        <v>71.705258000000001</v>
      </c>
      <c r="K36">
        <v>653.71885999999995</v>
      </c>
      <c r="L36">
        <v>557.284536</v>
      </c>
      <c r="M36">
        <v>80.951203000000007</v>
      </c>
      <c r="N36">
        <v>0</v>
      </c>
      <c r="O36">
        <v>119.498093</v>
      </c>
      <c r="P36">
        <v>99.649687999999998</v>
      </c>
      <c r="Q36">
        <v>14.69781</v>
      </c>
      <c r="R36">
        <v>39.990132000000003</v>
      </c>
      <c r="S36">
        <v>18.166053000000002</v>
      </c>
      <c r="T36">
        <v>0</v>
      </c>
      <c r="U36">
        <v>337.21454199999999</v>
      </c>
      <c r="V36">
        <v>8.2604159999999993</v>
      </c>
      <c r="W36">
        <v>40.468643999999998</v>
      </c>
      <c r="X36">
        <v>86.160139999999998</v>
      </c>
      <c r="Y36">
        <v>0</v>
      </c>
      <c r="Z36">
        <v>6.3010489999999999</v>
      </c>
      <c r="AA36">
        <v>0</v>
      </c>
      <c r="AB36">
        <v>11.592701</v>
      </c>
      <c r="AC36">
        <v>0</v>
      </c>
      <c r="AD36">
        <v>8.8077279999999991</v>
      </c>
      <c r="AE36">
        <v>47.770544000000001</v>
      </c>
      <c r="AF36">
        <v>8.5749460000000006</v>
      </c>
      <c r="AG36">
        <v>39.113118</v>
      </c>
      <c r="AH36">
        <v>41.178874</v>
      </c>
      <c r="AI36">
        <v>6.1505000000000001</v>
      </c>
      <c r="AJ36">
        <v>0</v>
      </c>
      <c r="AK36">
        <v>24.892564</v>
      </c>
      <c r="AL36">
        <v>23.579653</v>
      </c>
      <c r="AM36">
        <v>0</v>
      </c>
      <c r="AN36">
        <v>0.75789799999999996</v>
      </c>
      <c r="AO36">
        <v>21.306915</v>
      </c>
      <c r="AP36">
        <v>10.769124</v>
      </c>
      <c r="AQ36">
        <v>0</v>
      </c>
      <c r="AR36">
        <v>10.667952</v>
      </c>
      <c r="AS36">
        <v>9.0990669999999998</v>
      </c>
      <c r="AT36">
        <v>19.325969000000001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36.72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2549.8057650000005</v>
      </c>
    </row>
    <row r="37" spans="1:117">
      <c r="A37" t="s">
        <v>79</v>
      </c>
      <c r="B37">
        <v>0</v>
      </c>
      <c r="C37">
        <v>0</v>
      </c>
      <c r="D37">
        <v>32.467680000000001</v>
      </c>
      <c r="E37">
        <v>0</v>
      </c>
      <c r="F37">
        <v>0</v>
      </c>
      <c r="G37">
        <v>62.964108000000003</v>
      </c>
      <c r="H37">
        <v>0</v>
      </c>
      <c r="I37">
        <v>0</v>
      </c>
      <c r="J37">
        <v>71.705258000000001</v>
      </c>
      <c r="K37">
        <v>606.37016000000006</v>
      </c>
      <c r="L37">
        <v>557.284536</v>
      </c>
      <c r="M37">
        <v>80.951203000000007</v>
      </c>
      <c r="N37">
        <v>0</v>
      </c>
      <c r="O37">
        <v>119.498093</v>
      </c>
      <c r="P37">
        <v>99.649687999999998</v>
      </c>
      <c r="Q37">
        <v>14.69781</v>
      </c>
      <c r="R37">
        <v>39.990132000000003</v>
      </c>
      <c r="S37">
        <v>18.166053000000002</v>
      </c>
      <c r="T37">
        <v>0</v>
      </c>
      <c r="U37">
        <v>337.21454199999999</v>
      </c>
      <c r="V37">
        <v>8.2604159999999993</v>
      </c>
      <c r="W37">
        <v>40.468643999999998</v>
      </c>
      <c r="X37">
        <v>86.160139999999998</v>
      </c>
      <c r="Y37">
        <v>0</v>
      </c>
      <c r="Z37">
        <v>6.3010489999999999</v>
      </c>
      <c r="AA37">
        <v>0</v>
      </c>
      <c r="AB37">
        <v>11.592701</v>
      </c>
      <c r="AC37">
        <v>0</v>
      </c>
      <c r="AD37">
        <v>8.8077279999999991</v>
      </c>
      <c r="AE37">
        <v>47.770544000000001</v>
      </c>
      <c r="AF37">
        <v>8.5749460000000006</v>
      </c>
      <c r="AG37">
        <v>39.113118</v>
      </c>
      <c r="AH37">
        <v>41.178874</v>
      </c>
      <c r="AI37">
        <v>31.598806</v>
      </c>
      <c r="AJ37">
        <v>0</v>
      </c>
      <c r="AK37">
        <v>24.892564</v>
      </c>
      <c r="AL37">
        <v>23.579653</v>
      </c>
      <c r="AM37">
        <v>0</v>
      </c>
      <c r="AN37">
        <v>0.75789799999999996</v>
      </c>
      <c r="AO37">
        <v>21.306915</v>
      </c>
      <c r="AP37">
        <v>12.663004000000001</v>
      </c>
      <c r="AQ37">
        <v>0</v>
      </c>
      <c r="AR37">
        <v>10.667952</v>
      </c>
      <c r="AS37">
        <v>9.0990669999999998</v>
      </c>
      <c r="AT37">
        <v>19.325969000000001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37.69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2530.7692510000002</v>
      </c>
    </row>
    <row r="38" spans="1:117">
      <c r="A38" t="s">
        <v>80</v>
      </c>
      <c r="B38">
        <v>0</v>
      </c>
      <c r="C38">
        <v>0</v>
      </c>
      <c r="D38">
        <v>32.467680000000001</v>
      </c>
      <c r="E38">
        <v>0</v>
      </c>
      <c r="F38">
        <v>0</v>
      </c>
      <c r="G38">
        <v>62.964108000000003</v>
      </c>
      <c r="H38">
        <v>0</v>
      </c>
      <c r="I38">
        <v>0</v>
      </c>
      <c r="J38">
        <v>71.705258000000001</v>
      </c>
      <c r="K38">
        <v>564.81925999999999</v>
      </c>
      <c r="L38">
        <v>557.284536</v>
      </c>
      <c r="M38">
        <v>80.951203000000007</v>
      </c>
      <c r="N38">
        <v>0</v>
      </c>
      <c r="O38">
        <v>119.498093</v>
      </c>
      <c r="P38">
        <v>99.649687999999998</v>
      </c>
      <c r="Q38">
        <v>14.69781</v>
      </c>
      <c r="R38">
        <v>39.990132000000003</v>
      </c>
      <c r="S38">
        <v>18.166053000000002</v>
      </c>
      <c r="T38">
        <v>0</v>
      </c>
      <c r="U38">
        <v>337.21454199999999</v>
      </c>
      <c r="V38">
        <v>8.2604159999999993</v>
      </c>
      <c r="W38">
        <v>40.468643999999998</v>
      </c>
      <c r="X38">
        <v>86.160139999999998</v>
      </c>
      <c r="Y38">
        <v>0</v>
      </c>
      <c r="Z38">
        <v>6.3010489999999999</v>
      </c>
      <c r="AA38">
        <v>0</v>
      </c>
      <c r="AB38">
        <v>11.592701</v>
      </c>
      <c r="AC38">
        <v>0</v>
      </c>
      <c r="AD38">
        <v>8.8077279999999991</v>
      </c>
      <c r="AE38">
        <v>47.770544000000001</v>
      </c>
      <c r="AF38">
        <v>8.5749460000000006</v>
      </c>
      <c r="AG38">
        <v>39.113118</v>
      </c>
      <c r="AH38">
        <v>41.178874</v>
      </c>
      <c r="AI38">
        <v>47.398209000000001</v>
      </c>
      <c r="AJ38">
        <v>0</v>
      </c>
      <c r="AK38">
        <v>24.892564</v>
      </c>
      <c r="AL38">
        <v>23.579653</v>
      </c>
      <c r="AM38">
        <v>0</v>
      </c>
      <c r="AN38">
        <v>0.75789799999999996</v>
      </c>
      <c r="AO38">
        <v>21.306915</v>
      </c>
      <c r="AP38">
        <v>12.663004000000001</v>
      </c>
      <c r="AQ38">
        <v>0</v>
      </c>
      <c r="AR38">
        <v>10.667952</v>
      </c>
      <c r="AS38">
        <v>9.0990669999999998</v>
      </c>
      <c r="AT38">
        <v>19.325969000000001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38.65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2505.9777540000005</v>
      </c>
    </row>
    <row r="39" spans="1:117">
      <c r="A39" t="s">
        <v>81</v>
      </c>
      <c r="B39">
        <v>0</v>
      </c>
      <c r="C39">
        <v>0</v>
      </c>
      <c r="D39">
        <v>32.467680000000001</v>
      </c>
      <c r="E39">
        <v>0</v>
      </c>
      <c r="F39">
        <v>0</v>
      </c>
      <c r="G39">
        <v>62.964108000000003</v>
      </c>
      <c r="H39">
        <v>0</v>
      </c>
      <c r="I39">
        <v>0</v>
      </c>
      <c r="J39">
        <v>71.705258000000001</v>
      </c>
      <c r="K39">
        <v>522.30205999999998</v>
      </c>
      <c r="L39">
        <v>557.284536</v>
      </c>
      <c r="M39">
        <v>80.951203000000007</v>
      </c>
      <c r="N39">
        <v>0</v>
      </c>
      <c r="O39">
        <v>119.498093</v>
      </c>
      <c r="P39">
        <v>99.649687999999998</v>
      </c>
      <c r="Q39">
        <v>14.69781</v>
      </c>
      <c r="R39">
        <v>39.990132000000003</v>
      </c>
      <c r="S39">
        <v>18.166053000000002</v>
      </c>
      <c r="T39">
        <v>0</v>
      </c>
      <c r="U39">
        <v>337.21454199999999</v>
      </c>
      <c r="V39">
        <v>8.2604159999999993</v>
      </c>
      <c r="W39">
        <v>40.468643999999998</v>
      </c>
      <c r="X39">
        <v>86.160139999999998</v>
      </c>
      <c r="Y39">
        <v>0</v>
      </c>
      <c r="Z39">
        <v>6.3010489999999999</v>
      </c>
      <c r="AA39">
        <v>0</v>
      </c>
      <c r="AB39">
        <v>11.592701</v>
      </c>
      <c r="AC39">
        <v>0</v>
      </c>
      <c r="AD39">
        <v>8.8077279999999991</v>
      </c>
      <c r="AE39">
        <v>47.770544000000001</v>
      </c>
      <c r="AF39">
        <v>8.5749460000000006</v>
      </c>
      <c r="AG39">
        <v>39.113118</v>
      </c>
      <c r="AH39">
        <v>41.178874</v>
      </c>
      <c r="AI39">
        <v>47.398209000000001</v>
      </c>
      <c r="AJ39">
        <v>0</v>
      </c>
      <c r="AK39">
        <v>24.892564</v>
      </c>
      <c r="AL39">
        <v>23.579653</v>
      </c>
      <c r="AM39">
        <v>0</v>
      </c>
      <c r="AN39">
        <v>0.75789799999999996</v>
      </c>
      <c r="AO39">
        <v>21.306915</v>
      </c>
      <c r="AP39">
        <v>12.663004000000001</v>
      </c>
      <c r="AQ39">
        <v>0</v>
      </c>
      <c r="AR39">
        <v>10.667952</v>
      </c>
      <c r="AS39">
        <v>10.398934000000001</v>
      </c>
      <c r="AT39">
        <v>19.325969000000001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17.39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2443.5004210000002</v>
      </c>
    </row>
    <row r="40" spans="1:117">
      <c r="A40" t="s">
        <v>82</v>
      </c>
      <c r="B40">
        <v>0</v>
      </c>
      <c r="C40">
        <v>0</v>
      </c>
      <c r="D40">
        <v>32.467680000000001</v>
      </c>
      <c r="E40">
        <v>0</v>
      </c>
      <c r="F40">
        <v>0</v>
      </c>
      <c r="G40">
        <v>62.964108000000003</v>
      </c>
      <c r="H40">
        <v>0</v>
      </c>
      <c r="I40">
        <v>0</v>
      </c>
      <c r="J40">
        <v>71.705258000000001</v>
      </c>
      <c r="K40">
        <v>499.11086</v>
      </c>
      <c r="L40">
        <v>557.284536</v>
      </c>
      <c r="M40">
        <v>80.951203000000007</v>
      </c>
      <c r="N40">
        <v>0</v>
      </c>
      <c r="O40">
        <v>119.498093</v>
      </c>
      <c r="P40">
        <v>99.649687999999998</v>
      </c>
      <c r="Q40">
        <v>14.69781</v>
      </c>
      <c r="R40">
        <v>39.990132000000003</v>
      </c>
      <c r="S40">
        <v>18.166053000000002</v>
      </c>
      <c r="T40">
        <v>0</v>
      </c>
      <c r="U40">
        <v>337.21454199999999</v>
      </c>
      <c r="V40">
        <v>8.2604159999999993</v>
      </c>
      <c r="W40">
        <v>40.468643999999998</v>
      </c>
      <c r="X40">
        <v>86.160139999999998</v>
      </c>
      <c r="Y40">
        <v>0</v>
      </c>
      <c r="Z40">
        <v>6.3010489999999999</v>
      </c>
      <c r="AA40">
        <v>0</v>
      </c>
      <c r="AB40">
        <v>11.592701</v>
      </c>
      <c r="AC40">
        <v>0</v>
      </c>
      <c r="AD40">
        <v>8.8077279999999991</v>
      </c>
      <c r="AE40">
        <v>47.770544000000001</v>
      </c>
      <c r="AF40">
        <v>8.5749460000000006</v>
      </c>
      <c r="AG40">
        <v>39.113118</v>
      </c>
      <c r="AH40">
        <v>41.178874</v>
      </c>
      <c r="AI40">
        <v>47.398209000000001</v>
      </c>
      <c r="AJ40">
        <v>0</v>
      </c>
      <c r="AK40">
        <v>24.892564</v>
      </c>
      <c r="AL40">
        <v>23.579653</v>
      </c>
      <c r="AM40">
        <v>0</v>
      </c>
      <c r="AN40">
        <v>0.75789799999999996</v>
      </c>
      <c r="AO40">
        <v>21.306915</v>
      </c>
      <c r="AP40">
        <v>12.663004000000001</v>
      </c>
      <c r="AQ40">
        <v>0</v>
      </c>
      <c r="AR40">
        <v>13.868338</v>
      </c>
      <c r="AS40">
        <v>30.82244</v>
      </c>
      <c r="AT40">
        <v>19.325969000000001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18.36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2444.9031130000012</v>
      </c>
    </row>
    <row r="41" spans="1:117">
      <c r="A41" t="s">
        <v>83</v>
      </c>
      <c r="B41">
        <v>0</v>
      </c>
      <c r="C41">
        <v>0</v>
      </c>
      <c r="D41">
        <v>32.467680000000001</v>
      </c>
      <c r="E41">
        <v>0</v>
      </c>
      <c r="F41">
        <v>0</v>
      </c>
      <c r="G41">
        <v>62.964108000000003</v>
      </c>
      <c r="H41">
        <v>0</v>
      </c>
      <c r="I41">
        <v>0</v>
      </c>
      <c r="J41">
        <v>71.705258000000001</v>
      </c>
      <c r="K41">
        <v>509.74016</v>
      </c>
      <c r="L41">
        <v>557.284536</v>
      </c>
      <c r="M41">
        <v>80.951203000000007</v>
      </c>
      <c r="N41">
        <v>0</v>
      </c>
      <c r="O41">
        <v>119.498093</v>
      </c>
      <c r="P41">
        <v>99.649687999999998</v>
      </c>
      <c r="Q41">
        <v>14.69781</v>
      </c>
      <c r="R41">
        <v>40.961554</v>
      </c>
      <c r="S41">
        <v>18.166053000000002</v>
      </c>
      <c r="T41">
        <v>0</v>
      </c>
      <c r="U41">
        <v>337.21454199999999</v>
      </c>
      <c r="V41">
        <v>8.2604159999999993</v>
      </c>
      <c r="W41">
        <v>40.468643999999998</v>
      </c>
      <c r="X41">
        <v>86.160139999999998</v>
      </c>
      <c r="Y41">
        <v>0</v>
      </c>
      <c r="Z41">
        <v>2.1258599999999999</v>
      </c>
      <c r="AA41">
        <v>0</v>
      </c>
      <c r="AB41">
        <v>11.592701</v>
      </c>
      <c r="AC41">
        <v>0</v>
      </c>
      <c r="AD41">
        <v>8.8077279999999991</v>
      </c>
      <c r="AE41">
        <v>47.770544000000001</v>
      </c>
      <c r="AF41">
        <v>8.5749460000000006</v>
      </c>
      <c r="AG41">
        <v>39.113118</v>
      </c>
      <c r="AH41">
        <v>41.178874</v>
      </c>
      <c r="AI41">
        <v>47.398209000000001</v>
      </c>
      <c r="AJ41">
        <v>0</v>
      </c>
      <c r="AK41">
        <v>24.892564</v>
      </c>
      <c r="AL41">
        <v>12.912667000000001</v>
      </c>
      <c r="AM41">
        <v>0</v>
      </c>
      <c r="AN41">
        <v>0.75789799999999996</v>
      </c>
      <c r="AO41">
        <v>21.306915</v>
      </c>
      <c r="AP41">
        <v>11.388038999999999</v>
      </c>
      <c r="AQ41">
        <v>0</v>
      </c>
      <c r="AR41">
        <v>47.472386</v>
      </c>
      <c r="AS41">
        <v>30.82244</v>
      </c>
      <c r="AT41">
        <v>19.325969000000001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20.29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2475.9207430000006</v>
      </c>
    </row>
    <row r="42" spans="1:117">
      <c r="A42" t="s">
        <v>84</v>
      </c>
      <c r="B42">
        <v>0</v>
      </c>
      <c r="C42">
        <v>0</v>
      </c>
      <c r="D42">
        <v>32.467680000000001</v>
      </c>
      <c r="E42">
        <v>0</v>
      </c>
      <c r="F42">
        <v>0</v>
      </c>
      <c r="G42">
        <v>62.964108000000003</v>
      </c>
      <c r="H42">
        <v>0</v>
      </c>
      <c r="I42">
        <v>0</v>
      </c>
      <c r="J42">
        <v>71.705258000000001</v>
      </c>
      <c r="K42">
        <v>490.41415999999998</v>
      </c>
      <c r="L42">
        <v>557.284536</v>
      </c>
      <c r="M42">
        <v>80.951203000000007</v>
      </c>
      <c r="N42">
        <v>0</v>
      </c>
      <c r="O42">
        <v>119.498093</v>
      </c>
      <c r="P42">
        <v>99.649687999999998</v>
      </c>
      <c r="Q42">
        <v>14.69781</v>
      </c>
      <c r="R42">
        <v>40.961554</v>
      </c>
      <c r="S42">
        <v>18.166053000000002</v>
      </c>
      <c r="T42">
        <v>0</v>
      </c>
      <c r="U42">
        <v>337.21454199999999</v>
      </c>
      <c r="V42">
        <v>8.2604159999999993</v>
      </c>
      <c r="W42">
        <v>40.468643999999998</v>
      </c>
      <c r="X42">
        <v>86.160139999999998</v>
      </c>
      <c r="Y42">
        <v>0</v>
      </c>
      <c r="Z42">
        <v>0</v>
      </c>
      <c r="AA42">
        <v>0</v>
      </c>
      <c r="AB42">
        <v>11.592701</v>
      </c>
      <c r="AC42">
        <v>0</v>
      </c>
      <c r="AD42">
        <v>8.8077279999999991</v>
      </c>
      <c r="AE42">
        <v>47.770544000000001</v>
      </c>
      <c r="AF42">
        <v>8.5749460000000006</v>
      </c>
      <c r="AG42">
        <v>39.113118</v>
      </c>
      <c r="AH42">
        <v>41.178874</v>
      </c>
      <c r="AI42">
        <v>31.598806</v>
      </c>
      <c r="AJ42">
        <v>0</v>
      </c>
      <c r="AK42">
        <v>24.892564</v>
      </c>
      <c r="AL42">
        <v>12.912667000000001</v>
      </c>
      <c r="AM42">
        <v>0</v>
      </c>
      <c r="AN42">
        <v>0.75789799999999996</v>
      </c>
      <c r="AO42">
        <v>21.306915</v>
      </c>
      <c r="AP42">
        <v>11.388038999999999</v>
      </c>
      <c r="AQ42">
        <v>0</v>
      </c>
      <c r="AR42">
        <v>47.472386</v>
      </c>
      <c r="AS42">
        <v>30.82244</v>
      </c>
      <c r="AT42">
        <v>19.325969000000001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21.26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2439.6394800000007</v>
      </c>
    </row>
    <row r="43" spans="1:117">
      <c r="A43" t="s">
        <v>85</v>
      </c>
      <c r="B43">
        <v>0</v>
      </c>
      <c r="C43">
        <v>0</v>
      </c>
      <c r="D43">
        <v>32.467680000000001</v>
      </c>
      <c r="E43">
        <v>0</v>
      </c>
      <c r="F43">
        <v>0</v>
      </c>
      <c r="G43">
        <v>62.964108000000003</v>
      </c>
      <c r="H43">
        <v>0</v>
      </c>
      <c r="I43">
        <v>0</v>
      </c>
      <c r="J43">
        <v>71.705258000000001</v>
      </c>
      <c r="K43">
        <v>493.31306000000001</v>
      </c>
      <c r="L43">
        <v>557.284536</v>
      </c>
      <c r="M43">
        <v>80.951203000000007</v>
      </c>
      <c r="N43">
        <v>0</v>
      </c>
      <c r="O43">
        <v>119.498093</v>
      </c>
      <c r="P43">
        <v>99.649687999999998</v>
      </c>
      <c r="Q43">
        <v>14.69781</v>
      </c>
      <c r="R43">
        <v>35.682560000000002</v>
      </c>
      <c r="S43">
        <v>18.166053000000002</v>
      </c>
      <c r="T43">
        <v>0</v>
      </c>
      <c r="U43">
        <v>337.21454199999999</v>
      </c>
      <c r="V43">
        <v>8.2604159999999993</v>
      </c>
      <c r="W43">
        <v>40.468643999999998</v>
      </c>
      <c r="X43">
        <v>86.160139999999998</v>
      </c>
      <c r="Y43">
        <v>0</v>
      </c>
      <c r="Z43">
        <v>0</v>
      </c>
      <c r="AA43">
        <v>0</v>
      </c>
      <c r="AB43">
        <v>11.592701</v>
      </c>
      <c r="AC43">
        <v>0</v>
      </c>
      <c r="AD43">
        <v>8.8077279999999991</v>
      </c>
      <c r="AE43">
        <v>47.770544000000001</v>
      </c>
      <c r="AF43">
        <v>8.5749460000000006</v>
      </c>
      <c r="AG43">
        <v>39.113118</v>
      </c>
      <c r="AH43">
        <v>41.178874</v>
      </c>
      <c r="AI43">
        <v>4.9203999999999999</v>
      </c>
      <c r="AJ43">
        <v>0</v>
      </c>
      <c r="AK43">
        <v>24.892564</v>
      </c>
      <c r="AL43">
        <v>12.912667000000001</v>
      </c>
      <c r="AM43">
        <v>0</v>
      </c>
      <c r="AN43">
        <v>0.75789799999999996</v>
      </c>
      <c r="AO43">
        <v>21.306915</v>
      </c>
      <c r="AP43">
        <v>11.388038999999999</v>
      </c>
      <c r="AQ43">
        <v>0</v>
      </c>
      <c r="AR43">
        <v>13.868338</v>
      </c>
      <c r="AS43">
        <v>30.82244</v>
      </c>
      <c r="AT43">
        <v>19.325969000000001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22.22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2377.9369320000005</v>
      </c>
    </row>
    <row r="44" spans="1:117">
      <c r="A44" t="s">
        <v>86</v>
      </c>
      <c r="B44">
        <v>0</v>
      </c>
      <c r="C44">
        <v>0</v>
      </c>
      <c r="D44">
        <v>13.636426</v>
      </c>
      <c r="E44">
        <v>0</v>
      </c>
      <c r="F44">
        <v>0</v>
      </c>
      <c r="G44">
        <v>31.081372999999999</v>
      </c>
      <c r="H44">
        <v>0</v>
      </c>
      <c r="I44">
        <v>0</v>
      </c>
      <c r="J44">
        <v>51.412958000000003</v>
      </c>
      <c r="K44">
        <v>502.97606000000002</v>
      </c>
      <c r="L44">
        <v>493.91100699999998</v>
      </c>
      <c r="M44">
        <v>80.951203000000007</v>
      </c>
      <c r="N44">
        <v>0</v>
      </c>
      <c r="O44">
        <v>119.498093</v>
      </c>
      <c r="P44">
        <v>99.649687999999998</v>
      </c>
      <c r="Q44">
        <v>14.69781</v>
      </c>
      <c r="R44">
        <v>32.438690999999999</v>
      </c>
      <c r="S44">
        <v>18.166053000000002</v>
      </c>
      <c r="T44">
        <v>0</v>
      </c>
      <c r="U44">
        <v>337.21454199999999</v>
      </c>
      <c r="V44">
        <v>8.2604159999999993</v>
      </c>
      <c r="W44">
        <v>40.468643999999998</v>
      </c>
      <c r="X44">
        <v>86.160139999999998</v>
      </c>
      <c r="Y44">
        <v>0</v>
      </c>
      <c r="Z44">
        <v>0</v>
      </c>
      <c r="AA44">
        <v>0</v>
      </c>
      <c r="AB44">
        <v>11.592701</v>
      </c>
      <c r="AC44">
        <v>0</v>
      </c>
      <c r="AD44">
        <v>8.8077279999999991</v>
      </c>
      <c r="AE44">
        <v>47.770544000000001</v>
      </c>
      <c r="AF44">
        <v>8.5749460000000006</v>
      </c>
      <c r="AG44">
        <v>39.113118</v>
      </c>
      <c r="AH44">
        <v>41.178874</v>
      </c>
      <c r="AI44">
        <v>0</v>
      </c>
      <c r="AJ44">
        <v>0</v>
      </c>
      <c r="AK44">
        <v>24.892564</v>
      </c>
      <c r="AL44">
        <v>12.912667000000001</v>
      </c>
      <c r="AM44">
        <v>0</v>
      </c>
      <c r="AN44">
        <v>0.75789799999999996</v>
      </c>
      <c r="AO44">
        <v>21.306915</v>
      </c>
      <c r="AP44">
        <v>11.388038999999999</v>
      </c>
      <c r="AQ44">
        <v>0</v>
      </c>
      <c r="AR44">
        <v>12.801542</v>
      </c>
      <c r="AS44">
        <v>30.82244</v>
      </c>
      <c r="AT44">
        <v>19.325969000000001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24.16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2245.9290489999998</v>
      </c>
    </row>
    <row r="45" spans="1:117">
      <c r="A45" t="s">
        <v>87</v>
      </c>
      <c r="B45">
        <v>0</v>
      </c>
      <c r="C45">
        <v>0</v>
      </c>
      <c r="D45">
        <v>0.23045599999999999</v>
      </c>
      <c r="E45">
        <v>0</v>
      </c>
      <c r="F45">
        <v>0</v>
      </c>
      <c r="G45">
        <v>1.7970740000000001</v>
      </c>
      <c r="H45">
        <v>0</v>
      </c>
      <c r="I45">
        <v>0</v>
      </c>
      <c r="J45">
        <v>10.828358</v>
      </c>
      <c r="K45">
        <v>513.60536000000002</v>
      </c>
      <c r="L45">
        <v>435.93300699999998</v>
      </c>
      <c r="M45">
        <v>80.951203000000007</v>
      </c>
      <c r="N45">
        <v>0</v>
      </c>
      <c r="O45">
        <v>119.498093</v>
      </c>
      <c r="P45">
        <v>99.649687999999998</v>
      </c>
      <c r="Q45">
        <v>11.670488000000001</v>
      </c>
      <c r="R45">
        <v>32.438690999999999</v>
      </c>
      <c r="S45">
        <v>14.207606</v>
      </c>
      <c r="T45">
        <v>0</v>
      </c>
      <c r="U45">
        <v>337.21454199999999</v>
      </c>
      <c r="V45">
        <v>8.2604159999999993</v>
      </c>
      <c r="W45">
        <v>40.468643999999998</v>
      </c>
      <c r="X45">
        <v>86.160139999999998</v>
      </c>
      <c r="Y45">
        <v>0</v>
      </c>
      <c r="Z45">
        <v>0</v>
      </c>
      <c r="AA45">
        <v>0</v>
      </c>
      <c r="AB45">
        <v>11.592701</v>
      </c>
      <c r="AC45">
        <v>0</v>
      </c>
      <c r="AD45">
        <v>8.8077279999999991</v>
      </c>
      <c r="AE45">
        <v>47.770544000000001</v>
      </c>
      <c r="AF45">
        <v>8.5749460000000006</v>
      </c>
      <c r="AG45">
        <v>39.113118</v>
      </c>
      <c r="AH45">
        <v>41.178874</v>
      </c>
      <c r="AI45">
        <v>0</v>
      </c>
      <c r="AJ45">
        <v>0</v>
      </c>
      <c r="AK45">
        <v>24.892564</v>
      </c>
      <c r="AL45">
        <v>12.912667000000001</v>
      </c>
      <c r="AM45">
        <v>0</v>
      </c>
      <c r="AN45">
        <v>0.75789799999999996</v>
      </c>
      <c r="AO45">
        <v>21.306915</v>
      </c>
      <c r="AP45">
        <v>11.388038999999999</v>
      </c>
      <c r="AQ45">
        <v>0</v>
      </c>
      <c r="AR45">
        <v>10.667952</v>
      </c>
      <c r="AS45">
        <v>30.82244</v>
      </c>
      <c r="AT45">
        <v>19.325969000000001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26.09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2108.116121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530.99875999999995</v>
      </c>
      <c r="L46">
        <v>435.93300699999998</v>
      </c>
      <c r="M46">
        <v>80.951203000000007</v>
      </c>
      <c r="N46">
        <v>0</v>
      </c>
      <c r="O46">
        <v>119.498093</v>
      </c>
      <c r="P46">
        <v>99.649687999999998</v>
      </c>
      <c r="Q46">
        <v>11.670488000000001</v>
      </c>
      <c r="R46">
        <v>32.438690999999999</v>
      </c>
      <c r="S46">
        <v>14.207606</v>
      </c>
      <c r="T46">
        <v>0</v>
      </c>
      <c r="U46">
        <v>337.21454199999999</v>
      </c>
      <c r="V46">
        <v>8.2604159999999993</v>
      </c>
      <c r="W46">
        <v>40.468643999999998</v>
      </c>
      <c r="X46">
        <v>86.160139999999998</v>
      </c>
      <c r="Y46">
        <v>0</v>
      </c>
      <c r="Z46">
        <v>0</v>
      </c>
      <c r="AA46">
        <v>0</v>
      </c>
      <c r="AB46">
        <v>11.592701</v>
      </c>
      <c r="AC46">
        <v>0</v>
      </c>
      <c r="AD46">
        <v>8.8077279999999991</v>
      </c>
      <c r="AE46">
        <v>47.770544000000001</v>
      </c>
      <c r="AF46">
        <v>8.5749460000000006</v>
      </c>
      <c r="AG46">
        <v>39.113118</v>
      </c>
      <c r="AH46">
        <v>41.178874</v>
      </c>
      <c r="AI46">
        <v>0</v>
      </c>
      <c r="AJ46">
        <v>0</v>
      </c>
      <c r="AK46">
        <v>24.892564</v>
      </c>
      <c r="AL46">
        <v>12.912667000000001</v>
      </c>
      <c r="AM46">
        <v>0</v>
      </c>
      <c r="AN46">
        <v>0.75789799999999996</v>
      </c>
      <c r="AO46">
        <v>21.306915</v>
      </c>
      <c r="AP46">
        <v>11.388038999999999</v>
      </c>
      <c r="AQ46">
        <v>0</v>
      </c>
      <c r="AR46">
        <v>10.667952</v>
      </c>
      <c r="AS46">
        <v>10.398934000000001</v>
      </c>
      <c r="AT46">
        <v>19.325969000000001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26.09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2092.2301269999998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533.89765999999997</v>
      </c>
      <c r="L47">
        <v>435.93300699999998</v>
      </c>
      <c r="M47">
        <v>80.951203000000007</v>
      </c>
      <c r="N47">
        <v>0</v>
      </c>
      <c r="O47">
        <v>119.498093</v>
      </c>
      <c r="P47">
        <v>99.649687999999998</v>
      </c>
      <c r="Q47">
        <v>11.670488000000001</v>
      </c>
      <c r="R47">
        <v>32.438690999999999</v>
      </c>
      <c r="S47">
        <v>14.207606</v>
      </c>
      <c r="T47">
        <v>0</v>
      </c>
      <c r="U47">
        <v>337.21454199999999</v>
      </c>
      <c r="V47">
        <v>8.2604159999999993</v>
      </c>
      <c r="W47">
        <v>40.468643999999998</v>
      </c>
      <c r="X47">
        <v>86.160139999999998</v>
      </c>
      <c r="Y47">
        <v>0</v>
      </c>
      <c r="Z47">
        <v>0</v>
      </c>
      <c r="AA47">
        <v>0</v>
      </c>
      <c r="AB47">
        <v>11.592701</v>
      </c>
      <c r="AC47">
        <v>0</v>
      </c>
      <c r="AD47">
        <v>8.8077279999999991</v>
      </c>
      <c r="AE47">
        <v>47.770544000000001</v>
      </c>
      <c r="AF47">
        <v>8.5749460000000006</v>
      </c>
      <c r="AG47">
        <v>39.113118</v>
      </c>
      <c r="AH47">
        <v>41.178874</v>
      </c>
      <c r="AI47">
        <v>0</v>
      </c>
      <c r="AJ47">
        <v>0</v>
      </c>
      <c r="AK47">
        <v>24.892564</v>
      </c>
      <c r="AL47">
        <v>12.912667000000001</v>
      </c>
      <c r="AM47">
        <v>0</v>
      </c>
      <c r="AN47">
        <v>0.75789799999999996</v>
      </c>
      <c r="AO47">
        <v>21.306915</v>
      </c>
      <c r="AP47">
        <v>11.388038999999999</v>
      </c>
      <c r="AQ47">
        <v>0</v>
      </c>
      <c r="AR47">
        <v>10.667952</v>
      </c>
      <c r="AS47">
        <v>9.0990669999999998</v>
      </c>
      <c r="AT47">
        <v>19.325969000000001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26.09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2093.8291599999998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540.66175999999996</v>
      </c>
      <c r="L48">
        <v>435.93300699999998</v>
      </c>
      <c r="M48">
        <v>80.951203000000007</v>
      </c>
      <c r="N48">
        <v>0</v>
      </c>
      <c r="O48">
        <v>119.498093</v>
      </c>
      <c r="P48">
        <v>99.649687999999998</v>
      </c>
      <c r="Q48">
        <v>11.670488000000001</v>
      </c>
      <c r="R48">
        <v>32.438690999999999</v>
      </c>
      <c r="S48">
        <v>14.207606</v>
      </c>
      <c r="T48">
        <v>0</v>
      </c>
      <c r="U48">
        <v>337.21454199999999</v>
      </c>
      <c r="V48">
        <v>8.2604159999999993</v>
      </c>
      <c r="W48">
        <v>40.468643999999998</v>
      </c>
      <c r="X48">
        <v>86.160139999999998</v>
      </c>
      <c r="Y48">
        <v>0</v>
      </c>
      <c r="Z48">
        <v>0</v>
      </c>
      <c r="AA48">
        <v>0</v>
      </c>
      <c r="AB48">
        <v>11.592701</v>
      </c>
      <c r="AC48">
        <v>0</v>
      </c>
      <c r="AD48">
        <v>8.8077279999999991</v>
      </c>
      <c r="AE48">
        <v>47.770544000000001</v>
      </c>
      <c r="AF48">
        <v>8.5749460000000006</v>
      </c>
      <c r="AG48">
        <v>39.113118</v>
      </c>
      <c r="AH48">
        <v>41.178874</v>
      </c>
      <c r="AI48">
        <v>0</v>
      </c>
      <c r="AJ48">
        <v>0</v>
      </c>
      <c r="AK48">
        <v>24.892564</v>
      </c>
      <c r="AL48">
        <v>12.912667000000001</v>
      </c>
      <c r="AM48">
        <v>0</v>
      </c>
      <c r="AN48">
        <v>0.75789799999999996</v>
      </c>
      <c r="AO48">
        <v>21.306915</v>
      </c>
      <c r="AP48">
        <v>11.388038999999999</v>
      </c>
      <c r="AQ48">
        <v>0</v>
      </c>
      <c r="AR48">
        <v>10.667952</v>
      </c>
      <c r="AS48">
        <v>9.0990669999999998</v>
      </c>
      <c r="AT48">
        <v>19.325969000000001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28.02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2102.5232599999995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545.49325999999996</v>
      </c>
      <c r="L49">
        <v>435.93300699999998</v>
      </c>
      <c r="M49">
        <v>80.951203000000007</v>
      </c>
      <c r="N49">
        <v>0</v>
      </c>
      <c r="O49">
        <v>119.498093</v>
      </c>
      <c r="P49">
        <v>99.649687999999998</v>
      </c>
      <c r="Q49">
        <v>11.670488000000001</v>
      </c>
      <c r="R49">
        <v>32.438690999999999</v>
      </c>
      <c r="S49">
        <v>14.207606</v>
      </c>
      <c r="T49">
        <v>0</v>
      </c>
      <c r="U49">
        <v>337.21454199999999</v>
      </c>
      <c r="V49">
        <v>8.2604159999999993</v>
      </c>
      <c r="W49">
        <v>40.468643999999998</v>
      </c>
      <c r="X49">
        <v>86.160139999999998</v>
      </c>
      <c r="Y49">
        <v>0</v>
      </c>
      <c r="Z49">
        <v>0</v>
      </c>
      <c r="AA49">
        <v>0</v>
      </c>
      <c r="AB49">
        <v>11.592701</v>
      </c>
      <c r="AC49">
        <v>0</v>
      </c>
      <c r="AD49">
        <v>8.8077279999999991</v>
      </c>
      <c r="AE49">
        <v>47.770544000000001</v>
      </c>
      <c r="AF49">
        <v>8.5749460000000006</v>
      </c>
      <c r="AG49">
        <v>39.113118</v>
      </c>
      <c r="AH49">
        <v>41.178874</v>
      </c>
      <c r="AI49">
        <v>0</v>
      </c>
      <c r="AJ49">
        <v>0</v>
      </c>
      <c r="AK49">
        <v>24.892564</v>
      </c>
      <c r="AL49">
        <v>12.912667000000001</v>
      </c>
      <c r="AM49">
        <v>0</v>
      </c>
      <c r="AN49">
        <v>0.75789799999999996</v>
      </c>
      <c r="AO49">
        <v>21.306915</v>
      </c>
      <c r="AP49">
        <v>11.388038999999999</v>
      </c>
      <c r="AQ49">
        <v>0</v>
      </c>
      <c r="AR49">
        <v>8.5343619999999998</v>
      </c>
      <c r="AS49">
        <v>9.0990669999999998</v>
      </c>
      <c r="AT49">
        <v>19.325969000000001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27.06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2104.2611699999998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552.25735999999995</v>
      </c>
      <c r="L50">
        <v>520.64102200000002</v>
      </c>
      <c r="M50">
        <v>80.951203000000007</v>
      </c>
      <c r="N50">
        <v>0</v>
      </c>
      <c r="O50">
        <v>119.498093</v>
      </c>
      <c r="P50">
        <v>99.649687999999998</v>
      </c>
      <c r="Q50">
        <v>11.670488000000001</v>
      </c>
      <c r="R50">
        <v>32.438690999999999</v>
      </c>
      <c r="S50">
        <v>14.207606</v>
      </c>
      <c r="T50">
        <v>0</v>
      </c>
      <c r="U50">
        <v>337.21454199999999</v>
      </c>
      <c r="V50">
        <v>8.2604159999999993</v>
      </c>
      <c r="W50">
        <v>40.468643999999998</v>
      </c>
      <c r="X50">
        <v>86.160139999999998</v>
      </c>
      <c r="Y50">
        <v>0</v>
      </c>
      <c r="Z50">
        <v>0</v>
      </c>
      <c r="AA50">
        <v>0</v>
      </c>
      <c r="AB50">
        <v>11.592701</v>
      </c>
      <c r="AC50">
        <v>0</v>
      </c>
      <c r="AD50">
        <v>8.8077279999999991</v>
      </c>
      <c r="AE50">
        <v>47.770544000000001</v>
      </c>
      <c r="AF50">
        <v>8.5749460000000006</v>
      </c>
      <c r="AG50">
        <v>39.113118</v>
      </c>
      <c r="AH50">
        <v>41.178874</v>
      </c>
      <c r="AI50">
        <v>0</v>
      </c>
      <c r="AJ50">
        <v>0</v>
      </c>
      <c r="AK50">
        <v>24.892564</v>
      </c>
      <c r="AL50">
        <v>12.912667000000001</v>
      </c>
      <c r="AM50">
        <v>0</v>
      </c>
      <c r="AN50">
        <v>0.75789799999999996</v>
      </c>
      <c r="AO50">
        <v>21.306915</v>
      </c>
      <c r="AP50">
        <v>11.388038999999999</v>
      </c>
      <c r="AQ50">
        <v>0</v>
      </c>
      <c r="AR50">
        <v>8.5343619999999998</v>
      </c>
      <c r="AS50">
        <v>9.0990669999999998</v>
      </c>
      <c r="AT50">
        <v>19.325969000000001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27.06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2195.7332849999998</v>
      </c>
    </row>
    <row r="51" spans="1:117">
      <c r="A51" t="s">
        <v>93</v>
      </c>
      <c r="B51">
        <v>0</v>
      </c>
      <c r="C51">
        <v>0</v>
      </c>
      <c r="D51">
        <v>5.7977999999999996</v>
      </c>
      <c r="E51">
        <v>0</v>
      </c>
      <c r="F51">
        <v>0</v>
      </c>
      <c r="G51">
        <v>9.6630000000000003</v>
      </c>
      <c r="H51">
        <v>0</v>
      </c>
      <c r="I51">
        <v>0</v>
      </c>
      <c r="J51">
        <v>11.595599999999999</v>
      </c>
      <c r="K51">
        <v>559.98775999999998</v>
      </c>
      <c r="L51">
        <v>557.284536</v>
      </c>
      <c r="M51">
        <v>80.951203000000007</v>
      </c>
      <c r="N51">
        <v>0</v>
      </c>
      <c r="O51">
        <v>119.498093</v>
      </c>
      <c r="P51">
        <v>99.649687999999998</v>
      </c>
      <c r="Q51">
        <v>14.69781</v>
      </c>
      <c r="R51">
        <v>32.438690999999999</v>
      </c>
      <c r="S51">
        <v>18.166053000000002</v>
      </c>
      <c r="T51">
        <v>0</v>
      </c>
      <c r="U51">
        <v>337.21454199999999</v>
      </c>
      <c r="V51">
        <v>8.2604159999999993</v>
      </c>
      <c r="W51">
        <v>40.468643999999998</v>
      </c>
      <c r="X51">
        <v>86.160139999999998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8.8077279999999991</v>
      </c>
      <c r="AE51">
        <v>47.770544000000001</v>
      </c>
      <c r="AF51">
        <v>8.5749460000000006</v>
      </c>
      <c r="AG51">
        <v>39.113118</v>
      </c>
      <c r="AH51">
        <v>41.178874</v>
      </c>
      <c r="AI51">
        <v>0</v>
      </c>
      <c r="AJ51">
        <v>0</v>
      </c>
      <c r="AK51">
        <v>24.892564</v>
      </c>
      <c r="AL51">
        <v>12.912667000000001</v>
      </c>
      <c r="AM51">
        <v>0</v>
      </c>
      <c r="AN51">
        <v>0.75789799999999996</v>
      </c>
      <c r="AO51">
        <v>21.306915</v>
      </c>
      <c r="AP51">
        <v>12.663004000000001</v>
      </c>
      <c r="AQ51">
        <v>0</v>
      </c>
      <c r="AR51">
        <v>8.5343619999999998</v>
      </c>
      <c r="AS51">
        <v>9.0990669999999998</v>
      </c>
      <c r="AT51">
        <v>19.325969000000001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26.09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2262.8616320000006</v>
      </c>
    </row>
    <row r="52" spans="1:117">
      <c r="A52" t="s">
        <v>94</v>
      </c>
      <c r="B52">
        <v>0</v>
      </c>
      <c r="C52">
        <v>0</v>
      </c>
      <c r="D52">
        <v>5.7977999999999996</v>
      </c>
      <c r="E52">
        <v>0</v>
      </c>
      <c r="F52">
        <v>0</v>
      </c>
      <c r="G52">
        <v>9.6630000000000003</v>
      </c>
      <c r="H52">
        <v>0</v>
      </c>
      <c r="I52">
        <v>0</v>
      </c>
      <c r="J52">
        <v>11.595599999999999</v>
      </c>
      <c r="K52">
        <v>563.85296000000005</v>
      </c>
      <c r="L52">
        <v>557.284536</v>
      </c>
      <c r="M52">
        <v>80.951203000000007</v>
      </c>
      <c r="N52">
        <v>0</v>
      </c>
      <c r="O52">
        <v>119.498093</v>
      </c>
      <c r="P52">
        <v>99.649687999999998</v>
      </c>
      <c r="Q52">
        <v>14.69781</v>
      </c>
      <c r="R52">
        <v>32.438690999999999</v>
      </c>
      <c r="S52">
        <v>18.166053000000002</v>
      </c>
      <c r="T52">
        <v>0</v>
      </c>
      <c r="U52">
        <v>337.21454199999999</v>
      </c>
      <c r="V52">
        <v>8.2604159999999993</v>
      </c>
      <c r="W52">
        <v>40.468643999999998</v>
      </c>
      <c r="X52">
        <v>86.160139999999998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8.8077279999999991</v>
      </c>
      <c r="AE52">
        <v>47.770544000000001</v>
      </c>
      <c r="AF52">
        <v>8.5749460000000006</v>
      </c>
      <c r="AG52">
        <v>39.113118</v>
      </c>
      <c r="AH52">
        <v>41.178874</v>
      </c>
      <c r="AI52">
        <v>0</v>
      </c>
      <c r="AJ52">
        <v>0</v>
      </c>
      <c r="AK52">
        <v>24.892564</v>
      </c>
      <c r="AL52">
        <v>12.912667000000001</v>
      </c>
      <c r="AM52">
        <v>0</v>
      </c>
      <c r="AN52">
        <v>0.75789799999999996</v>
      </c>
      <c r="AO52">
        <v>21.306915</v>
      </c>
      <c r="AP52">
        <v>12.663004000000001</v>
      </c>
      <c r="AQ52">
        <v>0</v>
      </c>
      <c r="AR52">
        <v>8.5343619999999998</v>
      </c>
      <c r="AS52">
        <v>9.0990669999999998</v>
      </c>
      <c r="AT52">
        <v>19.325969000000001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27.06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2267.6968320000005</v>
      </c>
    </row>
    <row r="53" spans="1:117">
      <c r="A53" t="s">
        <v>95</v>
      </c>
      <c r="B53">
        <v>0</v>
      </c>
      <c r="C53">
        <v>0</v>
      </c>
      <c r="D53">
        <v>5.7977999999999996</v>
      </c>
      <c r="E53">
        <v>0</v>
      </c>
      <c r="F53">
        <v>0</v>
      </c>
      <c r="G53">
        <v>9.6630000000000003</v>
      </c>
      <c r="H53">
        <v>0</v>
      </c>
      <c r="I53">
        <v>0</v>
      </c>
      <c r="J53">
        <v>11.595599999999999</v>
      </c>
      <c r="K53">
        <v>568.68445999999994</v>
      </c>
      <c r="L53">
        <v>557.284536</v>
      </c>
      <c r="M53">
        <v>80.951203000000007</v>
      </c>
      <c r="N53">
        <v>0</v>
      </c>
      <c r="O53">
        <v>119.498093</v>
      </c>
      <c r="P53">
        <v>99.649687999999998</v>
      </c>
      <c r="Q53">
        <v>14.69781</v>
      </c>
      <c r="R53">
        <v>32.438690999999999</v>
      </c>
      <c r="S53">
        <v>19.132352999999998</v>
      </c>
      <c r="T53">
        <v>0</v>
      </c>
      <c r="U53">
        <v>337.21454199999999</v>
      </c>
      <c r="V53">
        <v>8.2604159999999993</v>
      </c>
      <c r="W53">
        <v>40.468643999999998</v>
      </c>
      <c r="X53">
        <v>86.160139999999998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8.8077279999999991</v>
      </c>
      <c r="AE53">
        <v>47.770544000000001</v>
      </c>
      <c r="AF53">
        <v>8.5749460000000006</v>
      </c>
      <c r="AG53">
        <v>39.113118</v>
      </c>
      <c r="AH53">
        <v>41.178874</v>
      </c>
      <c r="AI53">
        <v>0</v>
      </c>
      <c r="AJ53">
        <v>0</v>
      </c>
      <c r="AK53">
        <v>24.892564</v>
      </c>
      <c r="AL53">
        <v>2.2456809999999998</v>
      </c>
      <c r="AM53">
        <v>0</v>
      </c>
      <c r="AN53">
        <v>0.75789799999999996</v>
      </c>
      <c r="AO53">
        <v>21.306915</v>
      </c>
      <c r="AP53">
        <v>12.663004000000001</v>
      </c>
      <c r="AQ53">
        <v>0</v>
      </c>
      <c r="AR53">
        <v>8.5343619999999998</v>
      </c>
      <c r="AS53">
        <v>9.0990669999999998</v>
      </c>
      <c r="AT53">
        <v>19.325969000000001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27.06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2262.8276460000006</v>
      </c>
    </row>
    <row r="54" spans="1:117">
      <c r="A54" t="s">
        <v>96</v>
      </c>
      <c r="B54">
        <v>0</v>
      </c>
      <c r="C54">
        <v>0</v>
      </c>
      <c r="D54">
        <v>5.7977999999999996</v>
      </c>
      <c r="E54">
        <v>0</v>
      </c>
      <c r="F54">
        <v>0</v>
      </c>
      <c r="G54">
        <v>9.6630000000000003</v>
      </c>
      <c r="H54">
        <v>0</v>
      </c>
      <c r="I54">
        <v>0</v>
      </c>
      <c r="J54">
        <v>11.595599999999999</v>
      </c>
      <c r="K54">
        <v>559.02146000000005</v>
      </c>
      <c r="L54">
        <v>557.284536</v>
      </c>
      <c r="M54">
        <v>80.951203000000007</v>
      </c>
      <c r="N54">
        <v>0</v>
      </c>
      <c r="O54">
        <v>119.498093</v>
      </c>
      <c r="P54">
        <v>99.649687999999998</v>
      </c>
      <c r="Q54">
        <v>14.69781</v>
      </c>
      <c r="R54">
        <v>32.438690999999999</v>
      </c>
      <c r="S54">
        <v>19.132352999999998</v>
      </c>
      <c r="T54">
        <v>0</v>
      </c>
      <c r="U54">
        <v>337.21454199999999</v>
      </c>
      <c r="V54">
        <v>8.2604159999999993</v>
      </c>
      <c r="W54">
        <v>40.468643999999998</v>
      </c>
      <c r="X54">
        <v>86.160139999999998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8.8077279999999991</v>
      </c>
      <c r="AE54">
        <v>47.770544000000001</v>
      </c>
      <c r="AF54">
        <v>8.5749460000000006</v>
      </c>
      <c r="AG54">
        <v>39.113118</v>
      </c>
      <c r="AH54">
        <v>41.178874</v>
      </c>
      <c r="AI54">
        <v>0</v>
      </c>
      <c r="AJ54">
        <v>0</v>
      </c>
      <c r="AK54">
        <v>24.892564</v>
      </c>
      <c r="AL54">
        <v>2.2456809999999998</v>
      </c>
      <c r="AM54">
        <v>0</v>
      </c>
      <c r="AN54">
        <v>0.75789799999999996</v>
      </c>
      <c r="AO54">
        <v>21.306915</v>
      </c>
      <c r="AP54">
        <v>12.663004000000001</v>
      </c>
      <c r="AQ54">
        <v>0</v>
      </c>
      <c r="AR54">
        <v>8.5343619999999998</v>
      </c>
      <c r="AS54">
        <v>9.0990669999999998</v>
      </c>
      <c r="AT54">
        <v>19.325969000000001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26.09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2252.1946460000004</v>
      </c>
    </row>
    <row r="55" spans="1:117">
      <c r="A55" t="s">
        <v>97</v>
      </c>
      <c r="B55">
        <v>0</v>
      </c>
      <c r="C55">
        <v>0</v>
      </c>
      <c r="D55">
        <v>0.43483500000000003</v>
      </c>
      <c r="E55">
        <v>0</v>
      </c>
      <c r="F55">
        <v>0</v>
      </c>
      <c r="G55">
        <v>0.73204599999999997</v>
      </c>
      <c r="H55">
        <v>0</v>
      </c>
      <c r="I55">
        <v>0</v>
      </c>
      <c r="J55">
        <v>1.656515</v>
      </c>
      <c r="K55">
        <v>501.04345999999998</v>
      </c>
      <c r="L55">
        <v>448.55646000000002</v>
      </c>
      <c r="M55">
        <v>80.951203000000007</v>
      </c>
      <c r="N55">
        <v>0</v>
      </c>
      <c r="O55">
        <v>119.498093</v>
      </c>
      <c r="P55">
        <v>99.649687999999998</v>
      </c>
      <c r="Q55">
        <v>8.7740039999999997</v>
      </c>
      <c r="R55">
        <v>32.438690999999999</v>
      </c>
      <c r="S55">
        <v>11.711556</v>
      </c>
      <c r="T55">
        <v>0</v>
      </c>
      <c r="U55">
        <v>337.21454199999999</v>
      </c>
      <c r="V55">
        <v>8.2604159999999993</v>
      </c>
      <c r="W55">
        <v>40.468643999999998</v>
      </c>
      <c r="X55">
        <v>86.160139999999998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8.8077279999999991</v>
      </c>
      <c r="AE55">
        <v>31.737929999999999</v>
      </c>
      <c r="AF55">
        <v>8.5749460000000006</v>
      </c>
      <c r="AG55">
        <v>39.113118</v>
      </c>
      <c r="AH55">
        <v>41.178874</v>
      </c>
      <c r="AI55">
        <v>0</v>
      </c>
      <c r="AJ55">
        <v>0</v>
      </c>
      <c r="AK55">
        <v>24.892564</v>
      </c>
      <c r="AL55">
        <v>2.2456809999999998</v>
      </c>
      <c r="AM55">
        <v>0</v>
      </c>
      <c r="AN55">
        <v>0.75789799999999996</v>
      </c>
      <c r="AO55">
        <v>21.306915</v>
      </c>
      <c r="AP55">
        <v>11.388038999999999</v>
      </c>
      <c r="AQ55">
        <v>0</v>
      </c>
      <c r="AR55">
        <v>8.5343619999999998</v>
      </c>
      <c r="AS55">
        <v>9.0990669999999998</v>
      </c>
      <c r="AT55">
        <v>19.325969000000001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23.19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2027.7033840000001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501.04345999999998</v>
      </c>
      <c r="L56">
        <v>414.73595999999998</v>
      </c>
      <c r="M56">
        <v>80.951203000000007</v>
      </c>
      <c r="N56">
        <v>0</v>
      </c>
      <c r="O56">
        <v>119.498093</v>
      </c>
      <c r="P56">
        <v>99.649687999999998</v>
      </c>
      <c r="Q56">
        <v>8.7740039999999997</v>
      </c>
      <c r="R56">
        <v>32.438690999999999</v>
      </c>
      <c r="S56">
        <v>11.711556</v>
      </c>
      <c r="T56">
        <v>0</v>
      </c>
      <c r="U56">
        <v>337.21454199999999</v>
      </c>
      <c r="V56">
        <v>8.2604159999999993</v>
      </c>
      <c r="W56">
        <v>40.468643999999998</v>
      </c>
      <c r="X56">
        <v>86.160139999999998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8.8077279999999991</v>
      </c>
      <c r="AE56">
        <v>31.737929999999999</v>
      </c>
      <c r="AF56">
        <v>8.5749460000000006</v>
      </c>
      <c r="AG56">
        <v>39.113118</v>
      </c>
      <c r="AH56">
        <v>41.178874</v>
      </c>
      <c r="AI56">
        <v>0</v>
      </c>
      <c r="AJ56">
        <v>0</v>
      </c>
      <c r="AK56">
        <v>24.892564</v>
      </c>
      <c r="AL56">
        <v>2.2456809999999998</v>
      </c>
      <c r="AM56">
        <v>0</v>
      </c>
      <c r="AN56">
        <v>0.75789799999999996</v>
      </c>
      <c r="AO56">
        <v>21.306915</v>
      </c>
      <c r="AP56">
        <v>11.388038999999999</v>
      </c>
      <c r="AQ56">
        <v>0</v>
      </c>
      <c r="AR56">
        <v>8.5343619999999998</v>
      </c>
      <c r="AS56">
        <v>9.0990669999999998</v>
      </c>
      <c r="AT56">
        <v>19.325969000000001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27.06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1994.929488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510.70645999999999</v>
      </c>
      <c r="L57">
        <v>483.979985</v>
      </c>
      <c r="M57">
        <v>80.951203000000007</v>
      </c>
      <c r="N57">
        <v>0</v>
      </c>
      <c r="O57">
        <v>119.498093</v>
      </c>
      <c r="P57">
        <v>99.649687999999998</v>
      </c>
      <c r="Q57">
        <v>11.141693</v>
      </c>
      <c r="R57">
        <v>32.438690999999999</v>
      </c>
      <c r="S57">
        <v>0</v>
      </c>
      <c r="T57">
        <v>0</v>
      </c>
      <c r="U57">
        <v>337.21454199999999</v>
      </c>
      <c r="V57">
        <v>8.2604159999999993</v>
      </c>
      <c r="W57">
        <v>40.468643999999998</v>
      </c>
      <c r="X57">
        <v>86.160139999999998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8.8077279999999991</v>
      </c>
      <c r="AE57">
        <v>31.737929999999999</v>
      </c>
      <c r="AF57">
        <v>8.5749460000000006</v>
      </c>
      <c r="AG57">
        <v>39.113118</v>
      </c>
      <c r="AH57">
        <v>41.178874</v>
      </c>
      <c r="AI57">
        <v>0</v>
      </c>
      <c r="AJ57">
        <v>0</v>
      </c>
      <c r="AK57">
        <v>24.892564</v>
      </c>
      <c r="AL57">
        <v>2.2456809999999998</v>
      </c>
      <c r="AM57">
        <v>0</v>
      </c>
      <c r="AN57">
        <v>0.75789799999999996</v>
      </c>
      <c r="AO57">
        <v>21.306915</v>
      </c>
      <c r="AP57">
        <v>11.388038999999999</v>
      </c>
      <c r="AQ57">
        <v>0</v>
      </c>
      <c r="AR57">
        <v>8.5343619999999998</v>
      </c>
      <c r="AS57">
        <v>9.0990669999999998</v>
      </c>
      <c r="AT57">
        <v>19.325969000000001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27.06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2064.4926460000001</v>
      </c>
    </row>
    <row r="58" spans="1:117">
      <c r="A58" t="s">
        <v>100</v>
      </c>
      <c r="B58">
        <v>0</v>
      </c>
      <c r="C58">
        <v>0</v>
      </c>
      <c r="D58">
        <v>5.7977999999999996</v>
      </c>
      <c r="E58">
        <v>0</v>
      </c>
      <c r="F58">
        <v>0</v>
      </c>
      <c r="G58">
        <v>9.6630000000000003</v>
      </c>
      <c r="H58">
        <v>0</v>
      </c>
      <c r="I58">
        <v>0</v>
      </c>
      <c r="J58">
        <v>11.595599999999999</v>
      </c>
      <c r="K58">
        <v>520.36946</v>
      </c>
      <c r="L58">
        <v>557.284536</v>
      </c>
      <c r="M58">
        <v>80.951203000000007</v>
      </c>
      <c r="N58">
        <v>0</v>
      </c>
      <c r="O58">
        <v>119.498093</v>
      </c>
      <c r="P58">
        <v>99.649687999999998</v>
      </c>
      <c r="Q58">
        <v>11.670488000000001</v>
      </c>
      <c r="R58">
        <v>32.438690999999999</v>
      </c>
      <c r="S58">
        <v>0</v>
      </c>
      <c r="T58">
        <v>0</v>
      </c>
      <c r="U58">
        <v>337.21454199999999</v>
      </c>
      <c r="V58">
        <v>8.2604159999999993</v>
      </c>
      <c r="W58">
        <v>40.468643999999998</v>
      </c>
      <c r="X58">
        <v>86.160139999999998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8.8077279999999991</v>
      </c>
      <c r="AE58">
        <v>31.737929999999999</v>
      </c>
      <c r="AF58">
        <v>8.5749460000000006</v>
      </c>
      <c r="AG58">
        <v>39.113118</v>
      </c>
      <c r="AH58">
        <v>41.178874</v>
      </c>
      <c r="AI58">
        <v>0</v>
      </c>
      <c r="AJ58">
        <v>0</v>
      </c>
      <c r="AK58">
        <v>24.892564</v>
      </c>
      <c r="AL58">
        <v>2.2456809999999998</v>
      </c>
      <c r="AM58">
        <v>0</v>
      </c>
      <c r="AN58">
        <v>0.75789799999999996</v>
      </c>
      <c r="AO58">
        <v>21.306915</v>
      </c>
      <c r="AP58">
        <v>11.388038999999999</v>
      </c>
      <c r="AQ58">
        <v>0</v>
      </c>
      <c r="AR58">
        <v>8.5343619999999998</v>
      </c>
      <c r="AS58">
        <v>9.0990669999999998</v>
      </c>
      <c r="AT58">
        <v>19.325969000000001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28.02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2176.005392</v>
      </c>
    </row>
    <row r="59" spans="1:117">
      <c r="A59" t="s">
        <v>101</v>
      </c>
      <c r="B59">
        <v>0</v>
      </c>
      <c r="C59">
        <v>0</v>
      </c>
      <c r="D59">
        <v>20.292300000000001</v>
      </c>
      <c r="E59">
        <v>0</v>
      </c>
      <c r="F59">
        <v>0</v>
      </c>
      <c r="G59">
        <v>33.820500000000003</v>
      </c>
      <c r="H59">
        <v>0</v>
      </c>
      <c r="I59">
        <v>0</v>
      </c>
      <c r="J59">
        <v>40.580734999999997</v>
      </c>
      <c r="K59">
        <v>574.70114699999999</v>
      </c>
      <c r="L59">
        <v>557.284536</v>
      </c>
      <c r="M59">
        <v>88.899600000000007</v>
      </c>
      <c r="N59">
        <v>0</v>
      </c>
      <c r="O59">
        <v>119.498093</v>
      </c>
      <c r="P59">
        <v>99.649687999999998</v>
      </c>
      <c r="Q59">
        <v>14.69781</v>
      </c>
      <c r="R59">
        <v>32.438690999999999</v>
      </c>
      <c r="S59">
        <v>0</v>
      </c>
      <c r="T59">
        <v>0</v>
      </c>
      <c r="U59">
        <v>337.21454199999999</v>
      </c>
      <c r="V59">
        <v>8.2604159999999993</v>
      </c>
      <c r="W59">
        <v>40.468643999999998</v>
      </c>
      <c r="X59">
        <v>86.160139999999998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8.8077279999999991</v>
      </c>
      <c r="AE59">
        <v>31.737929999999999</v>
      </c>
      <c r="AF59">
        <v>8.5749460000000006</v>
      </c>
      <c r="AG59">
        <v>39.113118</v>
      </c>
      <c r="AH59">
        <v>41.178874</v>
      </c>
      <c r="AI59">
        <v>0</v>
      </c>
      <c r="AJ59">
        <v>0</v>
      </c>
      <c r="AK59">
        <v>24.892564</v>
      </c>
      <c r="AL59">
        <v>38.738000999999997</v>
      </c>
      <c r="AM59">
        <v>0</v>
      </c>
      <c r="AN59">
        <v>0.75789799999999996</v>
      </c>
      <c r="AO59">
        <v>21.306915</v>
      </c>
      <c r="AP59">
        <v>11.388038999999999</v>
      </c>
      <c r="AQ59">
        <v>0</v>
      </c>
      <c r="AR59">
        <v>47.472386</v>
      </c>
      <c r="AS59">
        <v>9.0990669999999998</v>
      </c>
      <c r="AT59">
        <v>19.325969000000001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29.96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2386.3202770000007</v>
      </c>
    </row>
    <row r="60" spans="1:117">
      <c r="A60" t="s">
        <v>102</v>
      </c>
      <c r="B60">
        <v>0</v>
      </c>
      <c r="C60">
        <v>0</v>
      </c>
      <c r="D60">
        <v>20.292300000000001</v>
      </c>
      <c r="E60">
        <v>0</v>
      </c>
      <c r="F60">
        <v>0</v>
      </c>
      <c r="G60">
        <v>33.820500000000003</v>
      </c>
      <c r="H60">
        <v>0</v>
      </c>
      <c r="I60">
        <v>0</v>
      </c>
      <c r="J60">
        <v>52.230448000000003</v>
      </c>
      <c r="K60">
        <v>597.67345999999998</v>
      </c>
      <c r="L60">
        <v>557.284536</v>
      </c>
      <c r="M60">
        <v>88.899600000000007</v>
      </c>
      <c r="N60">
        <v>0</v>
      </c>
      <c r="O60">
        <v>119.498093</v>
      </c>
      <c r="P60">
        <v>99.649687999999998</v>
      </c>
      <c r="Q60">
        <v>14.69781</v>
      </c>
      <c r="R60">
        <v>32.438690999999999</v>
      </c>
      <c r="S60">
        <v>0</v>
      </c>
      <c r="T60">
        <v>0</v>
      </c>
      <c r="U60">
        <v>337.21454199999999</v>
      </c>
      <c r="V60">
        <v>8.2604159999999993</v>
      </c>
      <c r="W60">
        <v>40.468643999999998</v>
      </c>
      <c r="X60">
        <v>86.160139999999998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8.8077279999999991</v>
      </c>
      <c r="AE60">
        <v>31.737929999999999</v>
      </c>
      <c r="AF60">
        <v>8.5749460000000006</v>
      </c>
      <c r="AG60">
        <v>39.113118</v>
      </c>
      <c r="AH60">
        <v>41.178874</v>
      </c>
      <c r="AI60">
        <v>0</v>
      </c>
      <c r="AJ60">
        <v>0</v>
      </c>
      <c r="AK60">
        <v>24.892564</v>
      </c>
      <c r="AL60">
        <v>76.701240999999996</v>
      </c>
      <c r="AM60">
        <v>0</v>
      </c>
      <c r="AN60">
        <v>0.75789799999999996</v>
      </c>
      <c r="AO60">
        <v>21.306915</v>
      </c>
      <c r="AP60">
        <v>11.388038999999999</v>
      </c>
      <c r="AQ60">
        <v>0</v>
      </c>
      <c r="AR60">
        <v>47.472386</v>
      </c>
      <c r="AS60">
        <v>9.0990669999999998</v>
      </c>
      <c r="AT60">
        <v>19.325969000000001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26.09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2455.0355430000009</v>
      </c>
    </row>
    <row r="61" spans="1:117">
      <c r="A61" t="s">
        <v>103</v>
      </c>
      <c r="B61">
        <v>0</v>
      </c>
      <c r="C61">
        <v>0</v>
      </c>
      <c r="D61">
        <v>19.277685000000002</v>
      </c>
      <c r="E61">
        <v>0</v>
      </c>
      <c r="F61">
        <v>0</v>
      </c>
      <c r="G61">
        <v>31.482054000000002</v>
      </c>
      <c r="H61">
        <v>0</v>
      </c>
      <c r="I61">
        <v>0</v>
      </c>
      <c r="J61">
        <v>43.587859999999999</v>
      </c>
      <c r="K61">
        <v>631.49396000000002</v>
      </c>
      <c r="L61">
        <v>557.284536</v>
      </c>
      <c r="M61">
        <v>88.899600000000007</v>
      </c>
      <c r="N61">
        <v>0</v>
      </c>
      <c r="O61">
        <v>119.498093</v>
      </c>
      <c r="P61">
        <v>99.649687999999998</v>
      </c>
      <c r="Q61">
        <v>14.69781</v>
      </c>
      <c r="R61">
        <v>32.438690999999999</v>
      </c>
      <c r="S61">
        <v>0</v>
      </c>
      <c r="T61">
        <v>0</v>
      </c>
      <c r="U61">
        <v>337.21454199999999</v>
      </c>
      <c r="V61">
        <v>8.2604159999999993</v>
      </c>
      <c r="W61">
        <v>40.468643999999998</v>
      </c>
      <c r="X61">
        <v>86.160139999999998</v>
      </c>
      <c r="Y61">
        <v>0</v>
      </c>
      <c r="Z61">
        <v>6.3010489999999999</v>
      </c>
      <c r="AA61">
        <v>0</v>
      </c>
      <c r="AB61">
        <v>0</v>
      </c>
      <c r="AC61">
        <v>0</v>
      </c>
      <c r="AD61">
        <v>8.8077279999999991</v>
      </c>
      <c r="AE61">
        <v>31.737929999999999</v>
      </c>
      <c r="AF61">
        <v>8.5749460000000006</v>
      </c>
      <c r="AG61">
        <v>39.113118</v>
      </c>
      <c r="AH61">
        <v>41.178874</v>
      </c>
      <c r="AI61">
        <v>0</v>
      </c>
      <c r="AJ61">
        <v>0</v>
      </c>
      <c r="AK61">
        <v>24.892564</v>
      </c>
      <c r="AL61">
        <v>76.701240999999996</v>
      </c>
      <c r="AM61">
        <v>0</v>
      </c>
      <c r="AN61">
        <v>0.75789799999999996</v>
      </c>
      <c r="AO61">
        <v>21.306915</v>
      </c>
      <c r="AP61">
        <v>11.759388</v>
      </c>
      <c r="AQ61">
        <v>0</v>
      </c>
      <c r="AR61">
        <v>8.5343619999999998</v>
      </c>
      <c r="AS61">
        <v>9.0990669999999998</v>
      </c>
      <c r="AT61">
        <v>19.325969000000001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25.12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2443.624768000001</v>
      </c>
    </row>
    <row r="62" spans="1:117">
      <c r="A62" t="s">
        <v>104</v>
      </c>
      <c r="B62">
        <v>0</v>
      </c>
      <c r="C62">
        <v>0</v>
      </c>
      <c r="D62">
        <v>20.292300000000001</v>
      </c>
      <c r="E62">
        <v>0</v>
      </c>
      <c r="F62">
        <v>0</v>
      </c>
      <c r="G62">
        <v>31.482054000000002</v>
      </c>
      <c r="H62">
        <v>0</v>
      </c>
      <c r="I62">
        <v>0</v>
      </c>
      <c r="J62">
        <v>40.584600000000002</v>
      </c>
      <c r="K62">
        <v>660.11486000000002</v>
      </c>
      <c r="L62">
        <v>557.284536</v>
      </c>
      <c r="M62">
        <v>88.899600000000007</v>
      </c>
      <c r="N62">
        <v>0</v>
      </c>
      <c r="O62">
        <v>119.498093</v>
      </c>
      <c r="P62">
        <v>99.649687999999998</v>
      </c>
      <c r="Q62">
        <v>14.69781</v>
      </c>
      <c r="R62">
        <v>32.438690999999999</v>
      </c>
      <c r="S62">
        <v>0</v>
      </c>
      <c r="T62">
        <v>0</v>
      </c>
      <c r="U62">
        <v>337.21454199999999</v>
      </c>
      <c r="V62">
        <v>8.2604159999999993</v>
      </c>
      <c r="W62">
        <v>40.468643999999998</v>
      </c>
      <c r="X62">
        <v>86.160139999999998</v>
      </c>
      <c r="Y62">
        <v>0</v>
      </c>
      <c r="Z62">
        <v>6.3010489999999999</v>
      </c>
      <c r="AA62">
        <v>0</v>
      </c>
      <c r="AB62">
        <v>0</v>
      </c>
      <c r="AC62">
        <v>0</v>
      </c>
      <c r="AD62">
        <v>8.8077279999999991</v>
      </c>
      <c r="AE62">
        <v>31.737929999999999</v>
      </c>
      <c r="AF62">
        <v>8.5749460000000006</v>
      </c>
      <c r="AG62">
        <v>39.113118</v>
      </c>
      <c r="AH62">
        <v>41.178874</v>
      </c>
      <c r="AI62">
        <v>0</v>
      </c>
      <c r="AJ62">
        <v>0</v>
      </c>
      <c r="AK62">
        <v>24.892564</v>
      </c>
      <c r="AL62">
        <v>76.701240999999996</v>
      </c>
      <c r="AM62">
        <v>0</v>
      </c>
      <c r="AN62">
        <v>0.75789799999999996</v>
      </c>
      <c r="AO62">
        <v>21.306915</v>
      </c>
      <c r="AP62">
        <v>11.759388</v>
      </c>
      <c r="AQ62">
        <v>0</v>
      </c>
      <c r="AR62">
        <v>8.5343619999999998</v>
      </c>
      <c r="AS62">
        <v>9.0990669999999998</v>
      </c>
      <c r="AT62">
        <v>19.325969000000001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27.06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2472.1970230000006</v>
      </c>
    </row>
    <row r="63" spans="1:117">
      <c r="A63" t="s">
        <v>105</v>
      </c>
      <c r="B63">
        <v>0</v>
      </c>
      <c r="C63">
        <v>0</v>
      </c>
      <c r="D63">
        <v>28.534839000000002</v>
      </c>
      <c r="E63">
        <v>0</v>
      </c>
      <c r="F63">
        <v>0</v>
      </c>
      <c r="G63">
        <v>37.221876000000002</v>
      </c>
      <c r="H63">
        <v>0</v>
      </c>
      <c r="I63">
        <v>0</v>
      </c>
      <c r="J63">
        <v>50.247599999999998</v>
      </c>
      <c r="K63">
        <v>660.11486000000002</v>
      </c>
      <c r="L63">
        <v>557.284536</v>
      </c>
      <c r="M63">
        <v>88.899600000000007</v>
      </c>
      <c r="N63">
        <v>0</v>
      </c>
      <c r="O63">
        <v>119.498093</v>
      </c>
      <c r="P63">
        <v>99.649687999999998</v>
      </c>
      <c r="Q63">
        <v>14.69781</v>
      </c>
      <c r="R63">
        <v>32.438690999999999</v>
      </c>
      <c r="S63">
        <v>0</v>
      </c>
      <c r="T63">
        <v>0</v>
      </c>
      <c r="U63">
        <v>337.21454199999999</v>
      </c>
      <c r="V63">
        <v>9.5547229999999992</v>
      </c>
      <c r="W63">
        <v>40.468643999999998</v>
      </c>
      <c r="X63">
        <v>86.160139999999998</v>
      </c>
      <c r="Y63">
        <v>0</v>
      </c>
      <c r="Z63">
        <v>6.3010489999999999</v>
      </c>
      <c r="AA63">
        <v>0</v>
      </c>
      <c r="AB63">
        <v>0</v>
      </c>
      <c r="AC63">
        <v>0</v>
      </c>
      <c r="AD63">
        <v>8.8077279999999991</v>
      </c>
      <c r="AE63">
        <v>31.737929999999999</v>
      </c>
      <c r="AF63">
        <v>8.5749460000000006</v>
      </c>
      <c r="AG63">
        <v>39.113118</v>
      </c>
      <c r="AH63">
        <v>41.178874</v>
      </c>
      <c r="AI63">
        <v>0</v>
      </c>
      <c r="AJ63">
        <v>0</v>
      </c>
      <c r="AK63">
        <v>24.892564</v>
      </c>
      <c r="AL63">
        <v>76.701240999999996</v>
      </c>
      <c r="AM63">
        <v>0</v>
      </c>
      <c r="AN63">
        <v>0.75789799999999996</v>
      </c>
      <c r="AO63">
        <v>21.306915</v>
      </c>
      <c r="AP63">
        <v>11.759388</v>
      </c>
      <c r="AQ63">
        <v>0</v>
      </c>
      <c r="AR63">
        <v>8.5343619999999998</v>
      </c>
      <c r="AS63">
        <v>9.0990669999999998</v>
      </c>
      <c r="AT63">
        <v>19.325969000000001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28.02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2498.0966910000006</v>
      </c>
    </row>
    <row r="64" spans="1:117">
      <c r="A64" t="s">
        <v>106</v>
      </c>
      <c r="B64">
        <v>0</v>
      </c>
      <c r="C64">
        <v>0</v>
      </c>
      <c r="D64">
        <v>32.467680000000001</v>
      </c>
      <c r="E64">
        <v>0</v>
      </c>
      <c r="F64">
        <v>0</v>
      </c>
      <c r="G64">
        <v>49.814698</v>
      </c>
      <c r="H64">
        <v>0</v>
      </c>
      <c r="I64">
        <v>0</v>
      </c>
      <c r="J64">
        <v>50.247599999999998</v>
      </c>
      <c r="K64">
        <v>660.11486000000002</v>
      </c>
      <c r="L64">
        <v>562.50255600000003</v>
      </c>
      <c r="M64">
        <v>88.899600000000007</v>
      </c>
      <c r="N64">
        <v>0</v>
      </c>
      <c r="O64">
        <v>119.498093</v>
      </c>
      <c r="P64">
        <v>99.649687999999998</v>
      </c>
      <c r="Q64">
        <v>19.311506000000001</v>
      </c>
      <c r="R64">
        <v>32.438690999999999</v>
      </c>
      <c r="S64">
        <v>0</v>
      </c>
      <c r="T64">
        <v>0</v>
      </c>
      <c r="U64">
        <v>337.21454199999999</v>
      </c>
      <c r="V64">
        <v>10.745255999999999</v>
      </c>
      <c r="W64">
        <v>40.468643999999998</v>
      </c>
      <c r="X64">
        <v>86.160139999999998</v>
      </c>
      <c r="Y64">
        <v>0</v>
      </c>
      <c r="Z64">
        <v>6.3010489999999999</v>
      </c>
      <c r="AA64">
        <v>0</v>
      </c>
      <c r="AB64">
        <v>0</v>
      </c>
      <c r="AC64">
        <v>0</v>
      </c>
      <c r="AD64">
        <v>8.8077279999999991</v>
      </c>
      <c r="AE64">
        <v>31.737929999999999</v>
      </c>
      <c r="AF64">
        <v>8.5749460000000006</v>
      </c>
      <c r="AG64">
        <v>39.113118</v>
      </c>
      <c r="AH64">
        <v>41.178874</v>
      </c>
      <c r="AI64">
        <v>0</v>
      </c>
      <c r="AJ64">
        <v>0</v>
      </c>
      <c r="AK64">
        <v>24.892564</v>
      </c>
      <c r="AL64">
        <v>38.738000999999997</v>
      </c>
      <c r="AM64">
        <v>0</v>
      </c>
      <c r="AN64">
        <v>0.75789799999999996</v>
      </c>
      <c r="AO64">
        <v>21.306915</v>
      </c>
      <c r="AP64">
        <v>11.759388</v>
      </c>
      <c r="AQ64">
        <v>0</v>
      </c>
      <c r="AR64">
        <v>8.5343619999999998</v>
      </c>
      <c r="AS64">
        <v>9.0990669999999998</v>
      </c>
      <c r="AT64">
        <v>19.325969000000001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26.09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2485.7513630000012</v>
      </c>
    </row>
    <row r="65" spans="1:117">
      <c r="A65" t="s">
        <v>107</v>
      </c>
      <c r="B65">
        <v>0</v>
      </c>
      <c r="C65">
        <v>0</v>
      </c>
      <c r="D65">
        <v>28.539090999999999</v>
      </c>
      <c r="E65">
        <v>0</v>
      </c>
      <c r="F65">
        <v>0</v>
      </c>
      <c r="G65">
        <v>49.813344999999998</v>
      </c>
      <c r="H65">
        <v>0</v>
      </c>
      <c r="I65">
        <v>0</v>
      </c>
      <c r="J65">
        <v>50.247599999999998</v>
      </c>
      <c r="K65">
        <v>660.11486000000002</v>
      </c>
      <c r="L65">
        <v>562.50255600000003</v>
      </c>
      <c r="M65">
        <v>88.899600000000007</v>
      </c>
      <c r="N65">
        <v>0</v>
      </c>
      <c r="O65">
        <v>119.498093</v>
      </c>
      <c r="P65">
        <v>99.649687999999998</v>
      </c>
      <c r="Q65">
        <v>19.311506000000001</v>
      </c>
      <c r="R65">
        <v>32.438690999999999</v>
      </c>
      <c r="S65">
        <v>0</v>
      </c>
      <c r="T65">
        <v>0</v>
      </c>
      <c r="U65">
        <v>337.21454199999999</v>
      </c>
      <c r="V65">
        <v>10.745255999999999</v>
      </c>
      <c r="W65">
        <v>40.468643999999998</v>
      </c>
      <c r="X65">
        <v>86.160139999999998</v>
      </c>
      <c r="Y65">
        <v>0</v>
      </c>
      <c r="Z65">
        <v>6.3010489999999999</v>
      </c>
      <c r="AA65">
        <v>0</v>
      </c>
      <c r="AB65">
        <v>11.592701</v>
      </c>
      <c r="AC65">
        <v>0</v>
      </c>
      <c r="AD65">
        <v>8.8077279999999991</v>
      </c>
      <c r="AE65">
        <v>31.737929999999999</v>
      </c>
      <c r="AF65">
        <v>8.5749460000000006</v>
      </c>
      <c r="AG65">
        <v>39.113118</v>
      </c>
      <c r="AH65">
        <v>41.178874</v>
      </c>
      <c r="AI65">
        <v>0</v>
      </c>
      <c r="AJ65">
        <v>0</v>
      </c>
      <c r="AK65">
        <v>24.892564</v>
      </c>
      <c r="AL65">
        <v>12.912667000000001</v>
      </c>
      <c r="AM65">
        <v>0</v>
      </c>
      <c r="AN65">
        <v>0.75789799999999996</v>
      </c>
      <c r="AO65">
        <v>22.727376</v>
      </c>
      <c r="AP65">
        <v>11.759388</v>
      </c>
      <c r="AQ65">
        <v>0</v>
      </c>
      <c r="AR65">
        <v>8.5343619999999998</v>
      </c>
      <c r="AS65">
        <v>9.7490009999999998</v>
      </c>
      <c r="AT65">
        <v>19.325969000000001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27.06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2470.6291830000005</v>
      </c>
    </row>
    <row r="66" spans="1:117">
      <c r="A66" t="s">
        <v>108</v>
      </c>
      <c r="B66">
        <v>0</v>
      </c>
      <c r="C66">
        <v>0</v>
      </c>
      <c r="D66">
        <v>28.539090999999999</v>
      </c>
      <c r="E66">
        <v>0</v>
      </c>
      <c r="F66">
        <v>0</v>
      </c>
      <c r="G66">
        <v>49.813344999999998</v>
      </c>
      <c r="H66">
        <v>0</v>
      </c>
      <c r="I66">
        <v>0</v>
      </c>
      <c r="J66">
        <v>50.247599999999998</v>
      </c>
      <c r="K66">
        <v>660.11486000000002</v>
      </c>
      <c r="L66">
        <v>562.50255600000003</v>
      </c>
      <c r="M66">
        <v>88.899600000000007</v>
      </c>
      <c r="N66">
        <v>0</v>
      </c>
      <c r="O66">
        <v>119.498093</v>
      </c>
      <c r="P66">
        <v>99.649687999999998</v>
      </c>
      <c r="Q66">
        <v>19.311506000000001</v>
      </c>
      <c r="R66">
        <v>32.438690999999999</v>
      </c>
      <c r="S66">
        <v>0</v>
      </c>
      <c r="T66">
        <v>0</v>
      </c>
      <c r="U66">
        <v>337.21454199999999</v>
      </c>
      <c r="V66">
        <v>10.745255999999999</v>
      </c>
      <c r="W66">
        <v>40.468643999999998</v>
      </c>
      <c r="X66">
        <v>86.160139999999998</v>
      </c>
      <c r="Y66">
        <v>0</v>
      </c>
      <c r="Z66">
        <v>6.3010489999999999</v>
      </c>
      <c r="AA66">
        <v>0</v>
      </c>
      <c r="AB66">
        <v>11.592701</v>
      </c>
      <c r="AC66">
        <v>0</v>
      </c>
      <c r="AD66">
        <v>8.8077279999999991</v>
      </c>
      <c r="AE66">
        <v>31.737929999999999</v>
      </c>
      <c r="AF66">
        <v>8.5749460000000006</v>
      </c>
      <c r="AG66">
        <v>39.113118</v>
      </c>
      <c r="AH66">
        <v>41.178874</v>
      </c>
      <c r="AI66">
        <v>0</v>
      </c>
      <c r="AJ66">
        <v>0</v>
      </c>
      <c r="AK66">
        <v>24.892564</v>
      </c>
      <c r="AL66">
        <v>12.912667000000001</v>
      </c>
      <c r="AM66">
        <v>0</v>
      </c>
      <c r="AN66">
        <v>0.75789799999999996</v>
      </c>
      <c r="AO66">
        <v>22.727376</v>
      </c>
      <c r="AP66">
        <v>11.759388</v>
      </c>
      <c r="AQ66">
        <v>0</v>
      </c>
      <c r="AR66">
        <v>8.5343619999999998</v>
      </c>
      <c r="AS66">
        <v>9.7490009999999998</v>
      </c>
      <c r="AT66">
        <v>19.325969000000001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27.06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2470.6291830000005</v>
      </c>
    </row>
    <row r="67" spans="1:117">
      <c r="A67" t="s">
        <v>109</v>
      </c>
      <c r="B67">
        <v>0</v>
      </c>
      <c r="C67">
        <v>0</v>
      </c>
      <c r="D67">
        <v>32.467680000000001</v>
      </c>
      <c r="E67">
        <v>0</v>
      </c>
      <c r="F67">
        <v>0</v>
      </c>
      <c r="G67">
        <v>62.964108000000003</v>
      </c>
      <c r="H67">
        <v>0</v>
      </c>
      <c r="I67">
        <v>0</v>
      </c>
      <c r="J67">
        <v>70.539900000000003</v>
      </c>
      <c r="K67">
        <v>660.11486000000002</v>
      </c>
      <c r="L67">
        <v>562.50255600000003</v>
      </c>
      <c r="M67">
        <v>88.899600000000007</v>
      </c>
      <c r="N67">
        <v>0</v>
      </c>
      <c r="O67">
        <v>119.498093</v>
      </c>
      <c r="P67">
        <v>99.649687999999998</v>
      </c>
      <c r="Q67">
        <v>19.311506000000001</v>
      </c>
      <c r="R67">
        <v>32.438690999999999</v>
      </c>
      <c r="S67">
        <v>0</v>
      </c>
      <c r="T67">
        <v>0</v>
      </c>
      <c r="U67">
        <v>337.21454199999999</v>
      </c>
      <c r="V67">
        <v>10.745255999999999</v>
      </c>
      <c r="W67">
        <v>40.468643999999998</v>
      </c>
      <c r="X67">
        <v>86.160139999999998</v>
      </c>
      <c r="Y67">
        <v>0</v>
      </c>
      <c r="Z67">
        <v>0</v>
      </c>
      <c r="AA67">
        <v>0</v>
      </c>
      <c r="AB67">
        <v>11.592701</v>
      </c>
      <c r="AC67">
        <v>0</v>
      </c>
      <c r="AD67">
        <v>8.8077279999999991</v>
      </c>
      <c r="AE67">
        <v>31.737929999999999</v>
      </c>
      <c r="AF67">
        <v>8.5749460000000006</v>
      </c>
      <c r="AG67">
        <v>39.113118</v>
      </c>
      <c r="AH67">
        <v>41.178874</v>
      </c>
      <c r="AI67">
        <v>0</v>
      </c>
      <c r="AJ67">
        <v>0</v>
      </c>
      <c r="AK67">
        <v>24.892564</v>
      </c>
      <c r="AL67">
        <v>12.912667000000001</v>
      </c>
      <c r="AM67">
        <v>0</v>
      </c>
      <c r="AN67">
        <v>0.75789799999999996</v>
      </c>
      <c r="AO67">
        <v>22.727376</v>
      </c>
      <c r="AP67">
        <v>11.388038999999999</v>
      </c>
      <c r="AQ67">
        <v>0</v>
      </c>
      <c r="AR67">
        <v>8.5343619999999998</v>
      </c>
      <c r="AS67">
        <v>9.7490009999999998</v>
      </c>
      <c r="AT67">
        <v>19.325969000000001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27.06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2501.3284370000006</v>
      </c>
    </row>
    <row r="68" spans="1:117">
      <c r="A68" t="s">
        <v>110</v>
      </c>
      <c r="B68">
        <v>0</v>
      </c>
      <c r="C68">
        <v>0</v>
      </c>
      <c r="D68">
        <v>32.467680000000001</v>
      </c>
      <c r="E68">
        <v>0</v>
      </c>
      <c r="F68">
        <v>0</v>
      </c>
      <c r="G68">
        <v>62.964108000000003</v>
      </c>
      <c r="H68">
        <v>0</v>
      </c>
      <c r="I68">
        <v>0</v>
      </c>
      <c r="J68">
        <v>76.252666000000005</v>
      </c>
      <c r="K68">
        <v>660.11486000000002</v>
      </c>
      <c r="L68">
        <v>562.50255600000003</v>
      </c>
      <c r="M68">
        <v>88.899600000000007</v>
      </c>
      <c r="N68">
        <v>0</v>
      </c>
      <c r="O68">
        <v>119.498093</v>
      </c>
      <c r="P68">
        <v>99.649687999999998</v>
      </c>
      <c r="Q68">
        <v>19.311506000000001</v>
      </c>
      <c r="R68">
        <v>32.438690999999999</v>
      </c>
      <c r="S68">
        <v>0</v>
      </c>
      <c r="T68">
        <v>0</v>
      </c>
      <c r="U68">
        <v>337.21454199999999</v>
      </c>
      <c r="V68">
        <v>10.745255999999999</v>
      </c>
      <c r="W68">
        <v>40.468643999999998</v>
      </c>
      <c r="X68">
        <v>86.160139999999998</v>
      </c>
      <c r="Y68">
        <v>0</v>
      </c>
      <c r="Z68">
        <v>0</v>
      </c>
      <c r="AA68">
        <v>0</v>
      </c>
      <c r="AB68">
        <v>11.592701</v>
      </c>
      <c r="AC68">
        <v>0</v>
      </c>
      <c r="AD68">
        <v>8.8077279999999991</v>
      </c>
      <c r="AE68">
        <v>31.737929999999999</v>
      </c>
      <c r="AF68">
        <v>8.5749460000000006</v>
      </c>
      <c r="AG68">
        <v>39.113118</v>
      </c>
      <c r="AH68">
        <v>41.178874</v>
      </c>
      <c r="AI68">
        <v>0</v>
      </c>
      <c r="AJ68">
        <v>0</v>
      </c>
      <c r="AK68">
        <v>24.892564</v>
      </c>
      <c r="AL68">
        <v>12.912667000000001</v>
      </c>
      <c r="AM68">
        <v>0</v>
      </c>
      <c r="AN68">
        <v>0.75789799999999996</v>
      </c>
      <c r="AO68">
        <v>22.727376</v>
      </c>
      <c r="AP68">
        <v>11.388038999999999</v>
      </c>
      <c r="AQ68">
        <v>0</v>
      </c>
      <c r="AR68">
        <v>8.5343619999999998</v>
      </c>
      <c r="AS68">
        <v>9.7490009999999998</v>
      </c>
      <c r="AT68">
        <v>19.325969000000001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26.09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2506.0712030000009</v>
      </c>
    </row>
    <row r="69" spans="1:117">
      <c r="A69" t="s">
        <v>111</v>
      </c>
      <c r="B69">
        <v>0</v>
      </c>
      <c r="C69">
        <v>0</v>
      </c>
      <c r="D69">
        <v>32.467680000000001</v>
      </c>
      <c r="E69">
        <v>0</v>
      </c>
      <c r="F69">
        <v>0</v>
      </c>
      <c r="G69">
        <v>62.964108000000003</v>
      </c>
      <c r="H69">
        <v>0</v>
      </c>
      <c r="I69">
        <v>0</v>
      </c>
      <c r="J69">
        <v>76.252666000000005</v>
      </c>
      <c r="K69">
        <v>660.11486000000002</v>
      </c>
      <c r="L69">
        <v>562.50255600000003</v>
      </c>
      <c r="M69">
        <v>88.899600000000007</v>
      </c>
      <c r="N69">
        <v>0</v>
      </c>
      <c r="O69">
        <v>119.498093</v>
      </c>
      <c r="P69">
        <v>99.649687999999998</v>
      </c>
      <c r="Q69">
        <v>19.311506000000001</v>
      </c>
      <c r="R69">
        <v>32.438690999999999</v>
      </c>
      <c r="S69">
        <v>0</v>
      </c>
      <c r="T69">
        <v>0</v>
      </c>
      <c r="U69">
        <v>337.21454199999999</v>
      </c>
      <c r="V69">
        <v>10.745255999999999</v>
      </c>
      <c r="W69">
        <v>40.468643999999998</v>
      </c>
      <c r="X69">
        <v>86.160139999999998</v>
      </c>
      <c r="Y69">
        <v>0</v>
      </c>
      <c r="Z69">
        <v>0</v>
      </c>
      <c r="AA69">
        <v>0</v>
      </c>
      <c r="AB69">
        <v>11.592701</v>
      </c>
      <c r="AC69">
        <v>0</v>
      </c>
      <c r="AD69">
        <v>8.8077279999999991</v>
      </c>
      <c r="AE69">
        <v>31.737929999999999</v>
      </c>
      <c r="AF69">
        <v>8.5749460000000006</v>
      </c>
      <c r="AG69">
        <v>39.113118</v>
      </c>
      <c r="AH69">
        <v>41.178874</v>
      </c>
      <c r="AI69">
        <v>0</v>
      </c>
      <c r="AJ69">
        <v>0</v>
      </c>
      <c r="AK69">
        <v>24.892564</v>
      </c>
      <c r="AL69">
        <v>12.912667000000001</v>
      </c>
      <c r="AM69">
        <v>0</v>
      </c>
      <c r="AN69">
        <v>0.75789799999999996</v>
      </c>
      <c r="AO69">
        <v>22.727376</v>
      </c>
      <c r="AP69">
        <v>11.388038999999999</v>
      </c>
      <c r="AQ69">
        <v>0</v>
      </c>
      <c r="AR69">
        <v>8.5343619999999998</v>
      </c>
      <c r="AS69">
        <v>9.7490009999999998</v>
      </c>
      <c r="AT69">
        <v>19.325969000000001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26.09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2506.0712030000009</v>
      </c>
    </row>
    <row r="70" spans="1:117">
      <c r="A70" t="s">
        <v>112</v>
      </c>
      <c r="B70">
        <v>0</v>
      </c>
      <c r="C70">
        <v>0</v>
      </c>
      <c r="D70">
        <v>32.467680000000001</v>
      </c>
      <c r="E70">
        <v>0</v>
      </c>
      <c r="F70">
        <v>0</v>
      </c>
      <c r="G70">
        <v>62.964108000000003</v>
      </c>
      <c r="H70">
        <v>0</v>
      </c>
      <c r="I70">
        <v>0</v>
      </c>
      <c r="J70">
        <v>76.252666000000005</v>
      </c>
      <c r="K70">
        <v>660.11486000000002</v>
      </c>
      <c r="L70">
        <v>562.50255600000003</v>
      </c>
      <c r="M70">
        <v>88.899600000000007</v>
      </c>
      <c r="N70">
        <v>0</v>
      </c>
      <c r="O70">
        <v>119.498093</v>
      </c>
      <c r="P70">
        <v>99.649687999999998</v>
      </c>
      <c r="Q70">
        <v>19.311506000000001</v>
      </c>
      <c r="R70">
        <v>32.438690999999999</v>
      </c>
      <c r="S70">
        <v>0</v>
      </c>
      <c r="T70">
        <v>0</v>
      </c>
      <c r="U70">
        <v>337.21454199999999</v>
      </c>
      <c r="V70">
        <v>10.745255999999999</v>
      </c>
      <c r="W70">
        <v>40.468643999999998</v>
      </c>
      <c r="X70">
        <v>86.160139999999998</v>
      </c>
      <c r="Y70">
        <v>0</v>
      </c>
      <c r="Z70">
        <v>0</v>
      </c>
      <c r="AA70">
        <v>0</v>
      </c>
      <c r="AB70">
        <v>11.592701</v>
      </c>
      <c r="AC70">
        <v>0</v>
      </c>
      <c r="AD70">
        <v>8.8077279999999991</v>
      </c>
      <c r="AE70">
        <v>31.737929999999999</v>
      </c>
      <c r="AF70">
        <v>8.5749460000000006</v>
      </c>
      <c r="AG70">
        <v>39.113118</v>
      </c>
      <c r="AH70">
        <v>41.178874</v>
      </c>
      <c r="AI70">
        <v>0</v>
      </c>
      <c r="AJ70">
        <v>0</v>
      </c>
      <c r="AK70">
        <v>24.892564</v>
      </c>
      <c r="AL70">
        <v>12.912667000000001</v>
      </c>
      <c r="AM70">
        <v>0</v>
      </c>
      <c r="AN70">
        <v>0.75789799999999996</v>
      </c>
      <c r="AO70">
        <v>22.727376</v>
      </c>
      <c r="AP70">
        <v>11.388038999999999</v>
      </c>
      <c r="AQ70">
        <v>0</v>
      </c>
      <c r="AR70">
        <v>8.5343619999999998</v>
      </c>
      <c r="AS70">
        <v>9.7490009999999998</v>
      </c>
      <c r="AT70">
        <v>19.325969000000001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25.12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2505.1012030000006</v>
      </c>
    </row>
    <row r="71" spans="1:117">
      <c r="A71" t="s">
        <v>113</v>
      </c>
      <c r="B71">
        <v>0</v>
      </c>
      <c r="C71">
        <v>0</v>
      </c>
      <c r="D71">
        <v>32.467680000000001</v>
      </c>
      <c r="E71">
        <v>0</v>
      </c>
      <c r="F71">
        <v>0</v>
      </c>
      <c r="G71">
        <v>62.964108000000003</v>
      </c>
      <c r="H71">
        <v>0</v>
      </c>
      <c r="I71">
        <v>0</v>
      </c>
      <c r="J71">
        <v>76.252666000000005</v>
      </c>
      <c r="K71">
        <v>660.11486000000002</v>
      </c>
      <c r="L71">
        <v>562.50255600000003</v>
      </c>
      <c r="M71">
        <v>88.899600000000007</v>
      </c>
      <c r="N71">
        <v>0</v>
      </c>
      <c r="O71">
        <v>119.498093</v>
      </c>
      <c r="P71">
        <v>99.649687999999998</v>
      </c>
      <c r="Q71">
        <v>19.311506000000001</v>
      </c>
      <c r="R71">
        <v>32.438690999999999</v>
      </c>
      <c r="S71">
        <v>0</v>
      </c>
      <c r="T71">
        <v>0</v>
      </c>
      <c r="U71">
        <v>337.21454199999999</v>
      </c>
      <c r="V71">
        <v>10.745255999999999</v>
      </c>
      <c r="W71">
        <v>40.468643999999998</v>
      </c>
      <c r="X71">
        <v>86.160139999999998</v>
      </c>
      <c r="Y71">
        <v>0</v>
      </c>
      <c r="Z71">
        <v>0</v>
      </c>
      <c r="AA71">
        <v>0</v>
      </c>
      <c r="AB71">
        <v>11.592701</v>
      </c>
      <c r="AC71">
        <v>0</v>
      </c>
      <c r="AD71">
        <v>8.8077279999999991</v>
      </c>
      <c r="AE71">
        <v>47.770544000000001</v>
      </c>
      <c r="AF71">
        <v>8.5749460000000006</v>
      </c>
      <c r="AG71">
        <v>39.113118</v>
      </c>
      <c r="AH71">
        <v>67.807879999999997</v>
      </c>
      <c r="AI71">
        <v>0</v>
      </c>
      <c r="AJ71">
        <v>0</v>
      </c>
      <c r="AK71">
        <v>24.892564</v>
      </c>
      <c r="AL71">
        <v>12.912667000000001</v>
      </c>
      <c r="AM71">
        <v>0</v>
      </c>
      <c r="AN71">
        <v>0.75789799999999996</v>
      </c>
      <c r="AO71">
        <v>22.727376</v>
      </c>
      <c r="AP71">
        <v>11.388038999999999</v>
      </c>
      <c r="AQ71">
        <v>0</v>
      </c>
      <c r="AR71">
        <v>8.5343619999999998</v>
      </c>
      <c r="AS71">
        <v>9.7490009999999998</v>
      </c>
      <c r="AT71">
        <v>19.325969000000001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48.32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2570.9628230000008</v>
      </c>
    </row>
    <row r="72" spans="1:117">
      <c r="A72" t="s">
        <v>114</v>
      </c>
      <c r="B72">
        <v>0</v>
      </c>
      <c r="C72">
        <v>0</v>
      </c>
      <c r="D72">
        <v>32.467680000000001</v>
      </c>
      <c r="E72">
        <v>0</v>
      </c>
      <c r="F72">
        <v>0</v>
      </c>
      <c r="G72">
        <v>62.964108000000003</v>
      </c>
      <c r="H72">
        <v>0</v>
      </c>
      <c r="I72">
        <v>0</v>
      </c>
      <c r="J72">
        <v>76.252666000000005</v>
      </c>
      <c r="K72">
        <v>660.11486000000002</v>
      </c>
      <c r="L72">
        <v>562.50255600000003</v>
      </c>
      <c r="M72">
        <v>88.899600000000007</v>
      </c>
      <c r="N72">
        <v>0</v>
      </c>
      <c r="O72">
        <v>119.498093</v>
      </c>
      <c r="P72">
        <v>99.649687999999998</v>
      </c>
      <c r="Q72">
        <v>19.311506000000001</v>
      </c>
      <c r="R72">
        <v>32.438690999999999</v>
      </c>
      <c r="S72">
        <v>0</v>
      </c>
      <c r="T72">
        <v>0</v>
      </c>
      <c r="U72">
        <v>337.21454199999999</v>
      </c>
      <c r="V72">
        <v>10.745255999999999</v>
      </c>
      <c r="W72">
        <v>40.468643999999998</v>
      </c>
      <c r="X72">
        <v>86.160139999999998</v>
      </c>
      <c r="Y72">
        <v>0</v>
      </c>
      <c r="Z72">
        <v>0</v>
      </c>
      <c r="AA72">
        <v>0</v>
      </c>
      <c r="AB72">
        <v>11.592701</v>
      </c>
      <c r="AC72">
        <v>0</v>
      </c>
      <c r="AD72">
        <v>17.615455999999998</v>
      </c>
      <c r="AE72">
        <v>47.770544000000001</v>
      </c>
      <c r="AF72">
        <v>8.5749460000000006</v>
      </c>
      <c r="AG72">
        <v>39.113118</v>
      </c>
      <c r="AH72">
        <v>67.807879999999997</v>
      </c>
      <c r="AI72">
        <v>0</v>
      </c>
      <c r="AJ72">
        <v>0</v>
      </c>
      <c r="AK72">
        <v>24.892564</v>
      </c>
      <c r="AL72">
        <v>12.912667000000001</v>
      </c>
      <c r="AM72">
        <v>0</v>
      </c>
      <c r="AN72">
        <v>0.75789799999999996</v>
      </c>
      <c r="AO72">
        <v>22.727376</v>
      </c>
      <c r="AP72">
        <v>11.388038999999999</v>
      </c>
      <c r="AQ72">
        <v>0</v>
      </c>
      <c r="AR72">
        <v>8.5343619999999998</v>
      </c>
      <c r="AS72">
        <v>9.7490009999999998</v>
      </c>
      <c r="AT72">
        <v>19.325969000000001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49.28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2580.7305510000006</v>
      </c>
    </row>
    <row r="73" spans="1:117">
      <c r="A73" t="s">
        <v>115</v>
      </c>
      <c r="B73">
        <v>0</v>
      </c>
      <c r="C73">
        <v>0</v>
      </c>
      <c r="D73">
        <v>32.467680000000001</v>
      </c>
      <c r="E73">
        <v>0</v>
      </c>
      <c r="F73">
        <v>0</v>
      </c>
      <c r="G73">
        <v>62.964108000000003</v>
      </c>
      <c r="H73">
        <v>0</v>
      </c>
      <c r="I73">
        <v>0</v>
      </c>
      <c r="J73">
        <v>76.252666000000005</v>
      </c>
      <c r="K73">
        <v>660.11486000000002</v>
      </c>
      <c r="L73">
        <v>562.50255600000003</v>
      </c>
      <c r="M73">
        <v>88.899600000000007</v>
      </c>
      <c r="N73">
        <v>0</v>
      </c>
      <c r="O73">
        <v>119.498093</v>
      </c>
      <c r="P73">
        <v>99.649687999999998</v>
      </c>
      <c r="Q73">
        <v>19.311506000000001</v>
      </c>
      <c r="R73">
        <v>32.438690999999999</v>
      </c>
      <c r="S73">
        <v>0</v>
      </c>
      <c r="T73">
        <v>0</v>
      </c>
      <c r="U73">
        <v>337.21454199999999</v>
      </c>
      <c r="V73">
        <v>10.745255999999999</v>
      </c>
      <c r="W73">
        <v>40.468643999999998</v>
      </c>
      <c r="X73">
        <v>97.281328000000002</v>
      </c>
      <c r="Y73">
        <v>0</v>
      </c>
      <c r="Z73">
        <v>0</v>
      </c>
      <c r="AA73">
        <v>0</v>
      </c>
      <c r="AB73">
        <v>11.592701</v>
      </c>
      <c r="AC73">
        <v>0</v>
      </c>
      <c r="AD73">
        <v>17.615455999999998</v>
      </c>
      <c r="AE73">
        <v>47.770544000000001</v>
      </c>
      <c r="AF73">
        <v>8.5749460000000006</v>
      </c>
      <c r="AG73">
        <v>39.113118</v>
      </c>
      <c r="AH73">
        <v>67.807879999999997</v>
      </c>
      <c r="AI73">
        <v>0</v>
      </c>
      <c r="AJ73">
        <v>0</v>
      </c>
      <c r="AK73">
        <v>24.892564</v>
      </c>
      <c r="AL73">
        <v>12.912667000000001</v>
      </c>
      <c r="AM73">
        <v>0</v>
      </c>
      <c r="AN73">
        <v>0.75789799999999996</v>
      </c>
      <c r="AO73">
        <v>22.727376</v>
      </c>
      <c r="AP73">
        <v>11.388038999999999</v>
      </c>
      <c r="AQ73">
        <v>14.91484</v>
      </c>
      <c r="AR73">
        <v>8.5343619999999998</v>
      </c>
      <c r="AS73">
        <v>9.7490009999999998</v>
      </c>
      <c r="AT73">
        <v>19.325969000000001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48.32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2605.8065790000005</v>
      </c>
    </row>
    <row r="74" spans="1:117">
      <c r="A74" t="s">
        <v>116</v>
      </c>
      <c r="B74">
        <v>0</v>
      </c>
      <c r="C74">
        <v>0</v>
      </c>
      <c r="D74">
        <v>32.467680000000001</v>
      </c>
      <c r="E74">
        <v>0</v>
      </c>
      <c r="F74">
        <v>0</v>
      </c>
      <c r="G74">
        <v>62.964108000000003</v>
      </c>
      <c r="H74">
        <v>0</v>
      </c>
      <c r="I74">
        <v>0</v>
      </c>
      <c r="J74">
        <v>76.252666000000005</v>
      </c>
      <c r="K74">
        <v>660.11486000000002</v>
      </c>
      <c r="L74">
        <v>562.50255600000003</v>
      </c>
      <c r="M74">
        <v>88.899600000000007</v>
      </c>
      <c r="N74">
        <v>0</v>
      </c>
      <c r="O74">
        <v>119.498093</v>
      </c>
      <c r="P74">
        <v>99.649687999999998</v>
      </c>
      <c r="Q74">
        <v>19.311506000000001</v>
      </c>
      <c r="R74">
        <v>32.438690999999999</v>
      </c>
      <c r="S74">
        <v>0</v>
      </c>
      <c r="T74">
        <v>0</v>
      </c>
      <c r="U74">
        <v>337.21454199999999</v>
      </c>
      <c r="V74">
        <v>10.745255999999999</v>
      </c>
      <c r="W74">
        <v>40.468643999999998</v>
      </c>
      <c r="X74">
        <v>119.620931</v>
      </c>
      <c r="Y74">
        <v>0</v>
      </c>
      <c r="Z74">
        <v>0</v>
      </c>
      <c r="AA74">
        <v>13.511773</v>
      </c>
      <c r="AB74">
        <v>11.592701</v>
      </c>
      <c r="AC74">
        <v>0</v>
      </c>
      <c r="AD74">
        <v>17.615455999999998</v>
      </c>
      <c r="AE74">
        <v>47.770544000000001</v>
      </c>
      <c r="AF74">
        <v>8.5749460000000006</v>
      </c>
      <c r="AG74">
        <v>39.113118</v>
      </c>
      <c r="AH74">
        <v>67.807879999999997</v>
      </c>
      <c r="AI74">
        <v>0</v>
      </c>
      <c r="AJ74">
        <v>0</v>
      </c>
      <c r="AK74">
        <v>24.892564</v>
      </c>
      <c r="AL74">
        <v>12.912667000000001</v>
      </c>
      <c r="AM74">
        <v>0</v>
      </c>
      <c r="AN74">
        <v>0.75789799999999996</v>
      </c>
      <c r="AO74">
        <v>22.727376</v>
      </c>
      <c r="AP74">
        <v>11.388038999999999</v>
      </c>
      <c r="AQ74">
        <v>30.073188999999999</v>
      </c>
      <c r="AR74">
        <v>8.5343619999999998</v>
      </c>
      <c r="AS74">
        <v>9.7490009999999998</v>
      </c>
      <c r="AT74">
        <v>19.325969000000001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50.25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2658.7463040000007</v>
      </c>
    </row>
    <row r="75" spans="1:117">
      <c r="A75" t="s">
        <v>117</v>
      </c>
      <c r="B75">
        <v>0</v>
      </c>
      <c r="C75">
        <v>0</v>
      </c>
      <c r="D75">
        <v>32.467680000000001</v>
      </c>
      <c r="E75">
        <v>0</v>
      </c>
      <c r="F75">
        <v>0</v>
      </c>
      <c r="G75">
        <v>62.964108000000003</v>
      </c>
      <c r="H75">
        <v>0</v>
      </c>
      <c r="I75">
        <v>0</v>
      </c>
      <c r="J75">
        <v>76.252666000000005</v>
      </c>
      <c r="K75">
        <v>660.11486000000002</v>
      </c>
      <c r="L75">
        <v>562.50255600000003</v>
      </c>
      <c r="M75">
        <v>88.899600000000007</v>
      </c>
      <c r="N75">
        <v>0</v>
      </c>
      <c r="O75">
        <v>119.498093</v>
      </c>
      <c r="P75">
        <v>99.649687999999998</v>
      </c>
      <c r="Q75">
        <v>19.311506000000001</v>
      </c>
      <c r="R75">
        <v>26.059082</v>
      </c>
      <c r="S75">
        <v>0</v>
      </c>
      <c r="T75">
        <v>0</v>
      </c>
      <c r="U75">
        <v>337.21454199999999</v>
      </c>
      <c r="V75">
        <v>10.745255999999999</v>
      </c>
      <c r="W75">
        <v>40.468643999999998</v>
      </c>
      <c r="X75">
        <v>138.601001</v>
      </c>
      <c r="Y75">
        <v>0</v>
      </c>
      <c r="Z75">
        <v>0</v>
      </c>
      <c r="AA75">
        <v>13.511773</v>
      </c>
      <c r="AB75">
        <v>11.592701</v>
      </c>
      <c r="AC75">
        <v>0</v>
      </c>
      <c r="AD75">
        <v>17.615455999999998</v>
      </c>
      <c r="AE75">
        <v>47.770544000000001</v>
      </c>
      <c r="AF75">
        <v>8.5749460000000006</v>
      </c>
      <c r="AG75">
        <v>39.113118</v>
      </c>
      <c r="AH75">
        <v>90.410506999999996</v>
      </c>
      <c r="AI75">
        <v>0</v>
      </c>
      <c r="AJ75">
        <v>0</v>
      </c>
      <c r="AK75">
        <v>24.892564</v>
      </c>
      <c r="AL75">
        <v>12.912667000000001</v>
      </c>
      <c r="AM75">
        <v>0</v>
      </c>
      <c r="AN75">
        <v>0.75789799999999996</v>
      </c>
      <c r="AO75">
        <v>22.727376</v>
      </c>
      <c r="AP75">
        <v>11.388038999999999</v>
      </c>
      <c r="AQ75">
        <v>45.109783</v>
      </c>
      <c r="AR75">
        <v>11.734747</v>
      </c>
      <c r="AS75">
        <v>9.7490009999999998</v>
      </c>
      <c r="AT75">
        <v>19.325969000000001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53.15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2715.0863710000008</v>
      </c>
    </row>
    <row r="76" spans="1:117">
      <c r="A76" t="s">
        <v>118</v>
      </c>
      <c r="B76">
        <v>0</v>
      </c>
      <c r="C76">
        <v>0</v>
      </c>
      <c r="D76">
        <v>32.467680000000001</v>
      </c>
      <c r="E76">
        <v>0</v>
      </c>
      <c r="F76">
        <v>0</v>
      </c>
      <c r="G76">
        <v>62.964108000000003</v>
      </c>
      <c r="H76">
        <v>0</v>
      </c>
      <c r="I76">
        <v>0</v>
      </c>
      <c r="J76">
        <v>76.252666000000005</v>
      </c>
      <c r="K76">
        <v>660.11486000000002</v>
      </c>
      <c r="L76">
        <v>562.50255600000003</v>
      </c>
      <c r="M76">
        <v>88.899600000000007</v>
      </c>
      <c r="N76">
        <v>0</v>
      </c>
      <c r="O76">
        <v>119.498093</v>
      </c>
      <c r="P76">
        <v>99.649687999999998</v>
      </c>
      <c r="Q76">
        <v>19.311506000000001</v>
      </c>
      <c r="R76">
        <v>24.869662999999999</v>
      </c>
      <c r="S76">
        <v>0</v>
      </c>
      <c r="T76">
        <v>0</v>
      </c>
      <c r="U76">
        <v>337.21454199999999</v>
      </c>
      <c r="V76">
        <v>10.745255999999999</v>
      </c>
      <c r="W76">
        <v>40.468643999999998</v>
      </c>
      <c r="X76">
        <v>142.54434800000001</v>
      </c>
      <c r="Y76">
        <v>0</v>
      </c>
      <c r="Z76">
        <v>0</v>
      </c>
      <c r="AA76">
        <v>27.151793000000001</v>
      </c>
      <c r="AB76">
        <v>11.592701</v>
      </c>
      <c r="AC76">
        <v>9.3516969999999997</v>
      </c>
      <c r="AD76">
        <v>26.423183999999999</v>
      </c>
      <c r="AE76">
        <v>47.770544000000001</v>
      </c>
      <c r="AF76">
        <v>8.5749460000000006</v>
      </c>
      <c r="AG76">
        <v>39.113118</v>
      </c>
      <c r="AH76">
        <v>90.410506999999996</v>
      </c>
      <c r="AI76">
        <v>0</v>
      </c>
      <c r="AJ76">
        <v>0</v>
      </c>
      <c r="AK76">
        <v>24.892564</v>
      </c>
      <c r="AL76">
        <v>38.738000999999997</v>
      </c>
      <c r="AM76">
        <v>0</v>
      </c>
      <c r="AN76">
        <v>0.75789799999999996</v>
      </c>
      <c r="AO76">
        <v>22.727376</v>
      </c>
      <c r="AP76">
        <v>11.388038999999999</v>
      </c>
      <c r="AQ76">
        <v>60.146377000000001</v>
      </c>
      <c r="AR76">
        <v>46.938988999999999</v>
      </c>
      <c r="AS76">
        <v>9.7490009999999998</v>
      </c>
      <c r="AT76">
        <v>19.325969000000001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58.94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2831.4959140000014</v>
      </c>
    </row>
    <row r="77" spans="1:117">
      <c r="A77" t="s">
        <v>119</v>
      </c>
      <c r="B77">
        <v>0</v>
      </c>
      <c r="C77">
        <v>0</v>
      </c>
      <c r="D77">
        <v>32.467680000000001</v>
      </c>
      <c r="E77">
        <v>0</v>
      </c>
      <c r="F77">
        <v>0</v>
      </c>
      <c r="G77">
        <v>62.964108000000003</v>
      </c>
      <c r="H77">
        <v>0</v>
      </c>
      <c r="I77">
        <v>0</v>
      </c>
      <c r="J77">
        <v>76.252666000000005</v>
      </c>
      <c r="K77">
        <v>660.11486000000002</v>
      </c>
      <c r="L77">
        <v>562.50255600000003</v>
      </c>
      <c r="M77">
        <v>88.899600000000007</v>
      </c>
      <c r="N77">
        <v>0</v>
      </c>
      <c r="O77">
        <v>119.498093</v>
      </c>
      <c r="P77">
        <v>99.649687999999998</v>
      </c>
      <c r="Q77">
        <v>19.311506000000001</v>
      </c>
      <c r="R77">
        <v>24.869662999999999</v>
      </c>
      <c r="S77">
        <v>0</v>
      </c>
      <c r="T77">
        <v>0</v>
      </c>
      <c r="U77">
        <v>337.21454199999999</v>
      </c>
      <c r="V77">
        <v>9.9833280000000002</v>
      </c>
      <c r="W77">
        <v>40.468643999999998</v>
      </c>
      <c r="X77">
        <v>110.92872800000001</v>
      </c>
      <c r="Y77">
        <v>0</v>
      </c>
      <c r="Z77">
        <v>6.3010489999999999</v>
      </c>
      <c r="AA77">
        <v>27.151793000000001</v>
      </c>
      <c r="AB77">
        <v>25.375135</v>
      </c>
      <c r="AC77">
        <v>18.703393999999999</v>
      </c>
      <c r="AD77">
        <v>35.312606000000002</v>
      </c>
      <c r="AE77">
        <v>47.770544000000001</v>
      </c>
      <c r="AF77">
        <v>8.5749460000000006</v>
      </c>
      <c r="AG77">
        <v>39.113118</v>
      </c>
      <c r="AH77">
        <v>113.013133</v>
      </c>
      <c r="AI77">
        <v>3.07525</v>
      </c>
      <c r="AJ77">
        <v>0</v>
      </c>
      <c r="AK77">
        <v>24.892564</v>
      </c>
      <c r="AL77">
        <v>76.701240999999996</v>
      </c>
      <c r="AM77">
        <v>4.3794649999999997</v>
      </c>
      <c r="AN77">
        <v>0.75789799999999996</v>
      </c>
      <c r="AO77">
        <v>22.727376</v>
      </c>
      <c r="AP77">
        <v>11.635605</v>
      </c>
      <c r="AQ77">
        <v>60.146377000000001</v>
      </c>
      <c r="AR77">
        <v>46.938988999999999</v>
      </c>
      <c r="AS77">
        <v>23.917548</v>
      </c>
      <c r="AT77">
        <v>19.325969000000001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58.94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2919.8796620000007</v>
      </c>
    </row>
    <row r="78" spans="1:117">
      <c r="A78" t="s">
        <v>120</v>
      </c>
      <c r="B78">
        <v>0</v>
      </c>
      <c r="C78">
        <v>0</v>
      </c>
      <c r="D78">
        <v>32.467680000000001</v>
      </c>
      <c r="E78">
        <v>0</v>
      </c>
      <c r="F78">
        <v>0</v>
      </c>
      <c r="G78">
        <v>62.964108000000003</v>
      </c>
      <c r="H78">
        <v>0</v>
      </c>
      <c r="I78">
        <v>0</v>
      </c>
      <c r="J78">
        <v>76.252666000000005</v>
      </c>
      <c r="K78">
        <v>660.11486000000002</v>
      </c>
      <c r="L78">
        <v>562.50255600000003</v>
      </c>
      <c r="M78">
        <v>88.899600000000007</v>
      </c>
      <c r="N78">
        <v>0</v>
      </c>
      <c r="O78">
        <v>119.498093</v>
      </c>
      <c r="P78">
        <v>99.649687999999998</v>
      </c>
      <c r="Q78">
        <v>19.311506000000001</v>
      </c>
      <c r="R78">
        <v>24.869662999999999</v>
      </c>
      <c r="S78">
        <v>0</v>
      </c>
      <c r="T78">
        <v>0</v>
      </c>
      <c r="U78">
        <v>337.21454199999999</v>
      </c>
      <c r="V78">
        <v>9.9833280000000002</v>
      </c>
      <c r="W78">
        <v>40.468643999999998</v>
      </c>
      <c r="X78">
        <v>110.92872800000001</v>
      </c>
      <c r="Y78">
        <v>0</v>
      </c>
      <c r="Z78">
        <v>18.903147000000001</v>
      </c>
      <c r="AA78">
        <v>40.727690000000003</v>
      </c>
      <c r="AB78">
        <v>38.178629000000001</v>
      </c>
      <c r="AC78">
        <v>28.083390999999999</v>
      </c>
      <c r="AD78">
        <v>35.312606000000002</v>
      </c>
      <c r="AE78">
        <v>47.770544000000001</v>
      </c>
      <c r="AF78">
        <v>9.5277180000000001</v>
      </c>
      <c r="AG78">
        <v>39.113118</v>
      </c>
      <c r="AH78">
        <v>135.61575999999999</v>
      </c>
      <c r="AI78">
        <v>7.3805990000000001</v>
      </c>
      <c r="AJ78">
        <v>0</v>
      </c>
      <c r="AK78">
        <v>24.892564</v>
      </c>
      <c r="AL78">
        <v>76.701240999999996</v>
      </c>
      <c r="AM78">
        <v>15.271452</v>
      </c>
      <c r="AN78">
        <v>0.75789799999999996</v>
      </c>
      <c r="AO78">
        <v>22.727376</v>
      </c>
      <c r="AP78">
        <v>11.635605</v>
      </c>
      <c r="AQ78">
        <v>60.146377000000001</v>
      </c>
      <c r="AR78">
        <v>10.667952</v>
      </c>
      <c r="AS78">
        <v>23.917548</v>
      </c>
      <c r="AT78">
        <v>19.325969000000001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59.91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2971.6928459999999</v>
      </c>
    </row>
    <row r="79" spans="1:117">
      <c r="A79" t="s">
        <v>121</v>
      </c>
      <c r="B79">
        <v>0</v>
      </c>
      <c r="C79">
        <v>0</v>
      </c>
      <c r="D79">
        <v>20.292300000000001</v>
      </c>
      <c r="E79">
        <v>0</v>
      </c>
      <c r="F79">
        <v>0</v>
      </c>
      <c r="G79">
        <v>62.964108000000003</v>
      </c>
      <c r="H79">
        <v>0</v>
      </c>
      <c r="I79">
        <v>0</v>
      </c>
      <c r="J79">
        <v>76.252666000000005</v>
      </c>
      <c r="K79">
        <v>660.11486000000002</v>
      </c>
      <c r="L79">
        <v>562.50255600000003</v>
      </c>
      <c r="M79">
        <v>88.899600000000007</v>
      </c>
      <c r="N79">
        <v>0</v>
      </c>
      <c r="O79">
        <v>119.498093</v>
      </c>
      <c r="P79">
        <v>99.649687999999998</v>
      </c>
      <c r="Q79">
        <v>19.311506000000001</v>
      </c>
      <c r="R79">
        <v>24.869662999999999</v>
      </c>
      <c r="S79">
        <v>0</v>
      </c>
      <c r="T79">
        <v>0</v>
      </c>
      <c r="U79">
        <v>337.21454199999999</v>
      </c>
      <c r="V79">
        <v>9.9833280000000002</v>
      </c>
      <c r="W79">
        <v>40.468643999999998</v>
      </c>
      <c r="X79">
        <v>110.92872800000001</v>
      </c>
      <c r="Y79">
        <v>0</v>
      </c>
      <c r="Z79">
        <v>18.903147000000001</v>
      </c>
      <c r="AA79">
        <v>40.727690000000003</v>
      </c>
      <c r="AB79">
        <v>38.178629000000001</v>
      </c>
      <c r="AC79">
        <v>28.083390999999999</v>
      </c>
      <c r="AD79">
        <v>35.312606000000002</v>
      </c>
      <c r="AE79">
        <v>47.770544000000001</v>
      </c>
      <c r="AF79">
        <v>9.5277180000000001</v>
      </c>
      <c r="AG79">
        <v>39.113118</v>
      </c>
      <c r="AH79">
        <v>135.61575999999999</v>
      </c>
      <c r="AI79">
        <v>31.598806</v>
      </c>
      <c r="AJ79">
        <v>0</v>
      </c>
      <c r="AK79">
        <v>24.892564</v>
      </c>
      <c r="AL79">
        <v>76.701240999999996</v>
      </c>
      <c r="AM79">
        <v>15.271452</v>
      </c>
      <c r="AN79">
        <v>0.75789799999999996</v>
      </c>
      <c r="AO79">
        <v>22.727376</v>
      </c>
      <c r="AP79">
        <v>11.635605</v>
      </c>
      <c r="AQ79">
        <v>60.146377000000001</v>
      </c>
      <c r="AR79">
        <v>10.667952</v>
      </c>
      <c r="AS79">
        <v>23.917548</v>
      </c>
      <c r="AT79">
        <v>19.325969000000001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59.91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2983.7356729999997</v>
      </c>
    </row>
    <row r="80" spans="1:117">
      <c r="A80" t="s">
        <v>122</v>
      </c>
      <c r="B80">
        <v>0</v>
      </c>
      <c r="C80">
        <v>0</v>
      </c>
      <c r="D80">
        <v>20.292300000000001</v>
      </c>
      <c r="E80">
        <v>0</v>
      </c>
      <c r="F80">
        <v>0</v>
      </c>
      <c r="G80">
        <v>33.820500000000003</v>
      </c>
      <c r="H80">
        <v>0</v>
      </c>
      <c r="I80">
        <v>0</v>
      </c>
      <c r="J80">
        <v>63.690766000000004</v>
      </c>
      <c r="K80">
        <v>660.11486000000002</v>
      </c>
      <c r="L80">
        <v>562.50255600000003</v>
      </c>
      <c r="M80">
        <v>88.899600000000007</v>
      </c>
      <c r="N80">
        <v>0</v>
      </c>
      <c r="O80">
        <v>119.498093</v>
      </c>
      <c r="P80">
        <v>99.649687999999998</v>
      </c>
      <c r="Q80">
        <v>19.311506000000001</v>
      </c>
      <c r="R80">
        <v>24.869662999999999</v>
      </c>
      <c r="S80">
        <v>0</v>
      </c>
      <c r="T80">
        <v>0</v>
      </c>
      <c r="U80">
        <v>337.21454199999999</v>
      </c>
      <c r="V80">
        <v>9.9833280000000002</v>
      </c>
      <c r="W80">
        <v>40.468643999999998</v>
      </c>
      <c r="X80">
        <v>110.92872800000001</v>
      </c>
      <c r="Y80">
        <v>0</v>
      </c>
      <c r="Z80">
        <v>18.903147000000001</v>
      </c>
      <c r="AA80">
        <v>40.727690000000003</v>
      </c>
      <c r="AB80">
        <v>38.178629000000001</v>
      </c>
      <c r="AC80">
        <v>28.083390999999999</v>
      </c>
      <c r="AD80">
        <v>35.312606000000002</v>
      </c>
      <c r="AE80">
        <v>47.770544000000001</v>
      </c>
      <c r="AF80">
        <v>9.5277180000000001</v>
      </c>
      <c r="AG80">
        <v>39.113118</v>
      </c>
      <c r="AH80">
        <v>135.61575999999999</v>
      </c>
      <c r="AI80">
        <v>47.398209000000001</v>
      </c>
      <c r="AJ80">
        <v>0</v>
      </c>
      <c r="AK80">
        <v>24.892564</v>
      </c>
      <c r="AL80">
        <v>76.701240999999996</v>
      </c>
      <c r="AM80">
        <v>15.271452</v>
      </c>
      <c r="AN80">
        <v>0.75789799999999996</v>
      </c>
      <c r="AO80">
        <v>22.727376</v>
      </c>
      <c r="AP80">
        <v>11.635605</v>
      </c>
      <c r="AQ80">
        <v>60.146377000000001</v>
      </c>
      <c r="AR80">
        <v>10.667952</v>
      </c>
      <c r="AS80">
        <v>23.917548</v>
      </c>
      <c r="AT80">
        <v>19.325969000000001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60.88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2958.7995679999999</v>
      </c>
    </row>
    <row r="81" spans="1:117">
      <c r="A81" t="s">
        <v>123</v>
      </c>
      <c r="B81">
        <v>0</v>
      </c>
      <c r="C81">
        <v>0</v>
      </c>
      <c r="D81">
        <v>20.292300000000001</v>
      </c>
      <c r="E81">
        <v>0</v>
      </c>
      <c r="F81">
        <v>0</v>
      </c>
      <c r="G81">
        <v>33.820500000000003</v>
      </c>
      <c r="H81">
        <v>0</v>
      </c>
      <c r="I81">
        <v>0</v>
      </c>
      <c r="J81">
        <v>40.584600000000002</v>
      </c>
      <c r="K81">
        <v>660.11486000000002</v>
      </c>
      <c r="L81">
        <v>562.50255600000003</v>
      </c>
      <c r="M81">
        <v>88.899600000000007</v>
      </c>
      <c r="N81">
        <v>0</v>
      </c>
      <c r="O81">
        <v>119.498093</v>
      </c>
      <c r="P81">
        <v>99.649687999999998</v>
      </c>
      <c r="Q81">
        <v>19.311506000000001</v>
      </c>
      <c r="R81">
        <v>24.869662999999999</v>
      </c>
      <c r="S81">
        <v>0</v>
      </c>
      <c r="T81">
        <v>0</v>
      </c>
      <c r="U81">
        <v>337.21454199999999</v>
      </c>
      <c r="V81">
        <v>9.9833280000000002</v>
      </c>
      <c r="W81">
        <v>40.468643999999998</v>
      </c>
      <c r="X81">
        <v>125.250163</v>
      </c>
      <c r="Y81">
        <v>0</v>
      </c>
      <c r="Z81">
        <v>18.903147000000001</v>
      </c>
      <c r="AA81">
        <v>40.727690000000003</v>
      </c>
      <c r="AB81">
        <v>38.178629000000001</v>
      </c>
      <c r="AC81">
        <v>28.083390999999999</v>
      </c>
      <c r="AD81">
        <v>35.312606000000002</v>
      </c>
      <c r="AE81">
        <v>47.770544000000001</v>
      </c>
      <c r="AF81">
        <v>9.5277180000000001</v>
      </c>
      <c r="AG81">
        <v>39.113118</v>
      </c>
      <c r="AH81">
        <v>135.61575999999999</v>
      </c>
      <c r="AI81">
        <v>47.398209000000001</v>
      </c>
      <c r="AJ81">
        <v>0</v>
      </c>
      <c r="AK81">
        <v>24.892564</v>
      </c>
      <c r="AL81">
        <v>38.738000999999997</v>
      </c>
      <c r="AM81">
        <v>15.271452</v>
      </c>
      <c r="AN81">
        <v>0.75789799999999996</v>
      </c>
      <c r="AO81">
        <v>22.159192000000001</v>
      </c>
      <c r="AP81">
        <v>11.635605</v>
      </c>
      <c r="AQ81">
        <v>60.146377000000001</v>
      </c>
      <c r="AR81">
        <v>10.667952</v>
      </c>
      <c r="AS81">
        <v>7.149267</v>
      </c>
      <c r="AT81">
        <v>19.325969000000001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59.91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2893.745132</v>
      </c>
    </row>
    <row r="82" spans="1:117">
      <c r="A82" t="s">
        <v>124</v>
      </c>
      <c r="B82">
        <v>0</v>
      </c>
      <c r="C82">
        <v>0</v>
      </c>
      <c r="D82">
        <v>20.292300000000001</v>
      </c>
      <c r="E82">
        <v>0</v>
      </c>
      <c r="F82">
        <v>0</v>
      </c>
      <c r="G82">
        <v>33.820500000000003</v>
      </c>
      <c r="H82">
        <v>0</v>
      </c>
      <c r="I82">
        <v>0</v>
      </c>
      <c r="J82">
        <v>40.584600000000002</v>
      </c>
      <c r="K82">
        <v>660.11486000000002</v>
      </c>
      <c r="L82">
        <v>562.50255600000003</v>
      </c>
      <c r="M82">
        <v>88.899600000000007</v>
      </c>
      <c r="N82">
        <v>0</v>
      </c>
      <c r="O82">
        <v>119.498093</v>
      </c>
      <c r="P82">
        <v>99.649687999999998</v>
      </c>
      <c r="Q82">
        <v>19.311506000000001</v>
      </c>
      <c r="R82">
        <v>24.869662999999999</v>
      </c>
      <c r="S82">
        <v>0</v>
      </c>
      <c r="T82">
        <v>0</v>
      </c>
      <c r="U82">
        <v>337.21454199999999</v>
      </c>
      <c r="V82">
        <v>9.9833280000000002</v>
      </c>
      <c r="W82">
        <v>40.468643999999998</v>
      </c>
      <c r="X82">
        <v>125.250163</v>
      </c>
      <c r="Y82">
        <v>0</v>
      </c>
      <c r="Z82">
        <v>18.903147000000001</v>
      </c>
      <c r="AA82">
        <v>40.727690000000003</v>
      </c>
      <c r="AB82">
        <v>38.178629000000001</v>
      </c>
      <c r="AC82">
        <v>28.083390999999999</v>
      </c>
      <c r="AD82">
        <v>35.312606000000002</v>
      </c>
      <c r="AE82">
        <v>47.770544000000001</v>
      </c>
      <c r="AF82">
        <v>9.5277180000000001</v>
      </c>
      <c r="AG82">
        <v>39.113118</v>
      </c>
      <c r="AH82">
        <v>135.61575999999999</v>
      </c>
      <c r="AI82">
        <v>47.398209000000001</v>
      </c>
      <c r="AJ82">
        <v>0</v>
      </c>
      <c r="AK82">
        <v>24.892564</v>
      </c>
      <c r="AL82">
        <v>24.702493</v>
      </c>
      <c r="AM82">
        <v>15.271452</v>
      </c>
      <c r="AN82">
        <v>0.75789799999999996</v>
      </c>
      <c r="AO82">
        <v>22.159192000000001</v>
      </c>
      <c r="AP82">
        <v>11.635605</v>
      </c>
      <c r="AQ82">
        <v>60.146377000000001</v>
      </c>
      <c r="AR82">
        <v>10.667952</v>
      </c>
      <c r="AS82">
        <v>7.149267</v>
      </c>
      <c r="AT82">
        <v>19.325969000000001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58.94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2878.7396239999998</v>
      </c>
    </row>
    <row r="83" spans="1:117">
      <c r="A83" t="s">
        <v>125</v>
      </c>
      <c r="B83">
        <v>0</v>
      </c>
      <c r="C83">
        <v>0</v>
      </c>
      <c r="D83">
        <v>32.467680000000001</v>
      </c>
      <c r="E83">
        <v>0</v>
      </c>
      <c r="F83">
        <v>0</v>
      </c>
      <c r="G83">
        <v>61.474362999999997</v>
      </c>
      <c r="H83">
        <v>0</v>
      </c>
      <c r="I83">
        <v>0</v>
      </c>
      <c r="J83">
        <v>60.876899999999999</v>
      </c>
      <c r="K83">
        <v>660.11486000000002</v>
      </c>
      <c r="L83">
        <v>562.50255600000003</v>
      </c>
      <c r="M83">
        <v>88.899600000000007</v>
      </c>
      <c r="N83">
        <v>0</v>
      </c>
      <c r="O83">
        <v>119.498093</v>
      </c>
      <c r="P83">
        <v>99.649687999999998</v>
      </c>
      <c r="Q83">
        <v>19.311506000000001</v>
      </c>
      <c r="R83">
        <v>24.869662999999999</v>
      </c>
      <c r="S83">
        <v>0</v>
      </c>
      <c r="T83">
        <v>0</v>
      </c>
      <c r="U83">
        <v>337.21454199999999</v>
      </c>
      <c r="V83">
        <v>9.9833280000000002</v>
      </c>
      <c r="W83">
        <v>40.468643999999998</v>
      </c>
      <c r="X83">
        <v>125.250163</v>
      </c>
      <c r="Y83">
        <v>0</v>
      </c>
      <c r="Z83">
        <v>18.903147000000001</v>
      </c>
      <c r="AA83">
        <v>40.727690000000003</v>
      </c>
      <c r="AB83">
        <v>38.178629000000001</v>
      </c>
      <c r="AC83">
        <v>28.083390999999999</v>
      </c>
      <c r="AD83">
        <v>35.312606000000002</v>
      </c>
      <c r="AE83">
        <v>47.770544000000001</v>
      </c>
      <c r="AF83">
        <v>9.5277180000000001</v>
      </c>
      <c r="AG83">
        <v>39.113118</v>
      </c>
      <c r="AH83">
        <v>135.61575999999999</v>
      </c>
      <c r="AI83">
        <v>47.398209000000001</v>
      </c>
      <c r="AJ83">
        <v>0</v>
      </c>
      <c r="AK83">
        <v>24.892564</v>
      </c>
      <c r="AL83">
        <v>24.702493</v>
      </c>
      <c r="AM83">
        <v>15.271452</v>
      </c>
      <c r="AN83">
        <v>0.75789799999999996</v>
      </c>
      <c r="AO83">
        <v>22.159192000000001</v>
      </c>
      <c r="AP83">
        <v>11.635605</v>
      </c>
      <c r="AQ83">
        <v>60.146377000000001</v>
      </c>
      <c r="AR83">
        <v>10.667952</v>
      </c>
      <c r="AS83">
        <v>7.149267</v>
      </c>
      <c r="AT83">
        <v>19.325969000000001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57.98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2937.9011669999995</v>
      </c>
    </row>
    <row r="84" spans="1:117">
      <c r="A84" t="s">
        <v>126</v>
      </c>
      <c r="B84">
        <v>0</v>
      </c>
      <c r="C84">
        <v>0</v>
      </c>
      <c r="D84">
        <v>32.467680000000001</v>
      </c>
      <c r="E84">
        <v>0</v>
      </c>
      <c r="F84">
        <v>0</v>
      </c>
      <c r="G84">
        <v>61.474362999999997</v>
      </c>
      <c r="H84">
        <v>0</v>
      </c>
      <c r="I84">
        <v>0</v>
      </c>
      <c r="J84">
        <v>74.073948999999999</v>
      </c>
      <c r="K84">
        <v>660.11486000000002</v>
      </c>
      <c r="L84">
        <v>562.50255600000003</v>
      </c>
      <c r="M84">
        <v>88.899600000000007</v>
      </c>
      <c r="N84">
        <v>0</v>
      </c>
      <c r="O84">
        <v>119.498093</v>
      </c>
      <c r="P84">
        <v>99.649687999999998</v>
      </c>
      <c r="Q84">
        <v>19.311506000000001</v>
      </c>
      <c r="R84">
        <v>24.869662999999999</v>
      </c>
      <c r="S84">
        <v>0</v>
      </c>
      <c r="T84">
        <v>0</v>
      </c>
      <c r="U84">
        <v>337.21454199999999</v>
      </c>
      <c r="V84">
        <v>9.9833280000000002</v>
      </c>
      <c r="W84">
        <v>40.468643999999998</v>
      </c>
      <c r="X84">
        <v>125.250163</v>
      </c>
      <c r="Y84">
        <v>0</v>
      </c>
      <c r="Z84">
        <v>6.3010489999999999</v>
      </c>
      <c r="AA84">
        <v>40.727690000000003</v>
      </c>
      <c r="AB84">
        <v>38.178629000000001</v>
      </c>
      <c r="AC84">
        <v>28.083390999999999</v>
      </c>
      <c r="AD84">
        <v>35.312606000000002</v>
      </c>
      <c r="AE84">
        <v>47.770544000000001</v>
      </c>
      <c r="AF84">
        <v>9.5277180000000001</v>
      </c>
      <c r="AG84">
        <v>39.113118</v>
      </c>
      <c r="AH84">
        <v>135.61575999999999</v>
      </c>
      <c r="AI84">
        <v>31.598806</v>
      </c>
      <c r="AJ84">
        <v>0</v>
      </c>
      <c r="AK84">
        <v>24.892564</v>
      </c>
      <c r="AL84">
        <v>24.702493</v>
      </c>
      <c r="AM84">
        <v>15.271452</v>
      </c>
      <c r="AN84">
        <v>0.75789799999999996</v>
      </c>
      <c r="AO84">
        <v>22.159192000000001</v>
      </c>
      <c r="AP84">
        <v>11.635605</v>
      </c>
      <c r="AQ84">
        <v>60.146377000000001</v>
      </c>
      <c r="AR84">
        <v>10.667952</v>
      </c>
      <c r="AS84">
        <v>7.149267</v>
      </c>
      <c r="AT84">
        <v>19.325969000000001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56.05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2920.7667150000002</v>
      </c>
    </row>
    <row r="85" spans="1:117">
      <c r="A85" t="s">
        <v>127</v>
      </c>
      <c r="B85">
        <v>0</v>
      </c>
      <c r="C85">
        <v>0</v>
      </c>
      <c r="D85">
        <v>32.467680000000001</v>
      </c>
      <c r="E85">
        <v>0</v>
      </c>
      <c r="F85">
        <v>0</v>
      </c>
      <c r="G85">
        <v>61.474362999999997</v>
      </c>
      <c r="H85">
        <v>0</v>
      </c>
      <c r="I85">
        <v>0</v>
      </c>
      <c r="J85">
        <v>74.073948999999999</v>
      </c>
      <c r="K85">
        <v>660.11486000000002</v>
      </c>
      <c r="L85">
        <v>562.50255600000003</v>
      </c>
      <c r="M85">
        <v>88.899600000000007</v>
      </c>
      <c r="N85">
        <v>0</v>
      </c>
      <c r="O85">
        <v>119.498093</v>
      </c>
      <c r="P85">
        <v>99.649687999999998</v>
      </c>
      <c r="Q85">
        <v>19.311506000000001</v>
      </c>
      <c r="R85">
        <v>24.869662999999999</v>
      </c>
      <c r="S85">
        <v>0</v>
      </c>
      <c r="T85">
        <v>0</v>
      </c>
      <c r="U85">
        <v>337.21454199999999</v>
      </c>
      <c r="V85">
        <v>9.9833280000000002</v>
      </c>
      <c r="W85">
        <v>40.915363999999997</v>
      </c>
      <c r="X85">
        <v>125.250163</v>
      </c>
      <c r="Y85">
        <v>0</v>
      </c>
      <c r="Z85">
        <v>6.3010489999999999</v>
      </c>
      <c r="AA85">
        <v>40.727690000000003</v>
      </c>
      <c r="AB85">
        <v>38.178629000000001</v>
      </c>
      <c r="AC85">
        <v>28.083390999999999</v>
      </c>
      <c r="AD85">
        <v>35.312606000000002</v>
      </c>
      <c r="AE85">
        <v>47.770544000000001</v>
      </c>
      <c r="AF85">
        <v>9.5277180000000001</v>
      </c>
      <c r="AG85">
        <v>39.113118</v>
      </c>
      <c r="AH85">
        <v>135.61575999999999</v>
      </c>
      <c r="AI85">
        <v>4.9203999999999999</v>
      </c>
      <c r="AJ85">
        <v>0</v>
      </c>
      <c r="AK85">
        <v>24.892564</v>
      </c>
      <c r="AL85">
        <v>24.702493</v>
      </c>
      <c r="AM85">
        <v>15.271452</v>
      </c>
      <c r="AN85">
        <v>0.75789799999999996</v>
      </c>
      <c r="AO85">
        <v>22.159192000000001</v>
      </c>
      <c r="AP85">
        <v>11.635605</v>
      </c>
      <c r="AQ85">
        <v>60.146377000000001</v>
      </c>
      <c r="AR85">
        <v>10.667952</v>
      </c>
      <c r="AS85">
        <v>9.7490009999999998</v>
      </c>
      <c r="AT85">
        <v>19.325969000000001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54.11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2895.1947630000004</v>
      </c>
    </row>
    <row r="86" spans="1:117">
      <c r="A86" t="s">
        <v>128</v>
      </c>
      <c r="B86">
        <v>0</v>
      </c>
      <c r="C86">
        <v>0</v>
      </c>
      <c r="D86">
        <v>32.467680000000001</v>
      </c>
      <c r="E86">
        <v>0</v>
      </c>
      <c r="F86">
        <v>0</v>
      </c>
      <c r="G86">
        <v>61.474362999999997</v>
      </c>
      <c r="H86">
        <v>0</v>
      </c>
      <c r="I86">
        <v>0</v>
      </c>
      <c r="J86">
        <v>74.073948999999999</v>
      </c>
      <c r="K86">
        <v>660.11486000000002</v>
      </c>
      <c r="L86">
        <v>562.50255600000003</v>
      </c>
      <c r="M86">
        <v>88.899600000000007</v>
      </c>
      <c r="N86">
        <v>0</v>
      </c>
      <c r="O86">
        <v>119.498093</v>
      </c>
      <c r="P86">
        <v>99.649687999999998</v>
      </c>
      <c r="Q86">
        <v>19.311506000000001</v>
      </c>
      <c r="R86">
        <v>24.869662999999999</v>
      </c>
      <c r="S86">
        <v>0</v>
      </c>
      <c r="T86">
        <v>0</v>
      </c>
      <c r="U86">
        <v>337.21454199999999</v>
      </c>
      <c r="V86">
        <v>9.9833280000000002</v>
      </c>
      <c r="W86">
        <v>40.915363999999997</v>
      </c>
      <c r="X86">
        <v>125.250163</v>
      </c>
      <c r="Y86">
        <v>0</v>
      </c>
      <c r="Z86">
        <v>0</v>
      </c>
      <c r="AA86">
        <v>27.151793000000001</v>
      </c>
      <c r="AB86">
        <v>38.178629000000001</v>
      </c>
      <c r="AC86">
        <v>18.703393999999999</v>
      </c>
      <c r="AD86">
        <v>35.312606000000002</v>
      </c>
      <c r="AE86">
        <v>47.770544000000001</v>
      </c>
      <c r="AF86">
        <v>8.5749460000000006</v>
      </c>
      <c r="AG86">
        <v>39.113118</v>
      </c>
      <c r="AH86">
        <v>113.013133</v>
      </c>
      <c r="AI86">
        <v>0</v>
      </c>
      <c r="AJ86">
        <v>0</v>
      </c>
      <c r="AK86">
        <v>24.892564</v>
      </c>
      <c r="AL86">
        <v>24.702493</v>
      </c>
      <c r="AM86">
        <v>8.1148910000000001</v>
      </c>
      <c r="AN86">
        <v>0.75789799999999996</v>
      </c>
      <c r="AO86">
        <v>22.159192000000001</v>
      </c>
      <c r="AP86">
        <v>11.635605</v>
      </c>
      <c r="AQ86">
        <v>46.753458999999999</v>
      </c>
      <c r="AR86">
        <v>10.667952</v>
      </c>
      <c r="AS86">
        <v>9.7490009999999998</v>
      </c>
      <c r="AT86">
        <v>19.325969000000001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54.11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2816.9125420000005</v>
      </c>
    </row>
    <row r="87" spans="1:117">
      <c r="A87" t="s">
        <v>129</v>
      </c>
      <c r="B87">
        <v>0</v>
      </c>
      <c r="C87">
        <v>0</v>
      </c>
      <c r="D87">
        <v>32.467680000000001</v>
      </c>
      <c r="E87">
        <v>0</v>
      </c>
      <c r="F87">
        <v>0</v>
      </c>
      <c r="G87">
        <v>62.964108000000003</v>
      </c>
      <c r="H87">
        <v>0</v>
      </c>
      <c r="I87">
        <v>0</v>
      </c>
      <c r="J87">
        <v>76.252666000000005</v>
      </c>
      <c r="K87">
        <v>660.11486000000002</v>
      </c>
      <c r="L87">
        <v>562.50255600000003</v>
      </c>
      <c r="M87">
        <v>88.899600000000007</v>
      </c>
      <c r="N87">
        <v>0</v>
      </c>
      <c r="O87">
        <v>119.498093</v>
      </c>
      <c r="P87">
        <v>99.649687999999998</v>
      </c>
      <c r="Q87">
        <v>19.311506000000001</v>
      </c>
      <c r="R87">
        <v>24.869662999999999</v>
      </c>
      <c r="S87">
        <v>0</v>
      </c>
      <c r="T87">
        <v>0</v>
      </c>
      <c r="U87">
        <v>337.21454199999999</v>
      </c>
      <c r="V87">
        <v>9.9833280000000002</v>
      </c>
      <c r="W87">
        <v>40.915363999999997</v>
      </c>
      <c r="X87">
        <v>125.250163</v>
      </c>
      <c r="Y87">
        <v>0</v>
      </c>
      <c r="Z87">
        <v>0</v>
      </c>
      <c r="AA87">
        <v>13.511773</v>
      </c>
      <c r="AB87">
        <v>25.375135</v>
      </c>
      <c r="AC87">
        <v>18.703393999999999</v>
      </c>
      <c r="AD87">
        <v>26.423183999999999</v>
      </c>
      <c r="AE87">
        <v>47.770544000000001</v>
      </c>
      <c r="AF87">
        <v>8.5749460000000006</v>
      </c>
      <c r="AG87">
        <v>39.113118</v>
      </c>
      <c r="AH87">
        <v>90.410506999999996</v>
      </c>
      <c r="AI87">
        <v>0</v>
      </c>
      <c r="AJ87">
        <v>0</v>
      </c>
      <c r="AK87">
        <v>24.892564</v>
      </c>
      <c r="AL87">
        <v>24.702493</v>
      </c>
      <c r="AM87">
        <v>0</v>
      </c>
      <c r="AN87">
        <v>0.75789799999999996</v>
      </c>
      <c r="AO87">
        <v>22.159192000000001</v>
      </c>
      <c r="AP87">
        <v>11.388038999999999</v>
      </c>
      <c r="AQ87">
        <v>45.048906000000002</v>
      </c>
      <c r="AR87">
        <v>11.734747</v>
      </c>
      <c r="AS87">
        <v>9.7490009999999998</v>
      </c>
      <c r="AT87">
        <v>19.325969000000001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53.15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2752.6852270000013</v>
      </c>
    </row>
    <row r="88" spans="1:117">
      <c r="A88" t="s">
        <v>130</v>
      </c>
      <c r="B88">
        <v>0</v>
      </c>
      <c r="C88">
        <v>0</v>
      </c>
      <c r="D88">
        <v>32.467680000000001</v>
      </c>
      <c r="E88">
        <v>0</v>
      </c>
      <c r="F88">
        <v>0</v>
      </c>
      <c r="G88">
        <v>62.964108000000003</v>
      </c>
      <c r="H88">
        <v>0</v>
      </c>
      <c r="I88">
        <v>0</v>
      </c>
      <c r="J88">
        <v>76.252666000000005</v>
      </c>
      <c r="K88">
        <v>660.11486000000002</v>
      </c>
      <c r="L88">
        <v>562.50255600000003</v>
      </c>
      <c r="M88">
        <v>88.899600000000007</v>
      </c>
      <c r="N88">
        <v>0</v>
      </c>
      <c r="O88">
        <v>119.498093</v>
      </c>
      <c r="P88">
        <v>99.649687999999998</v>
      </c>
      <c r="Q88">
        <v>19.311506000000001</v>
      </c>
      <c r="R88">
        <v>24.869662999999999</v>
      </c>
      <c r="S88">
        <v>0</v>
      </c>
      <c r="T88">
        <v>0</v>
      </c>
      <c r="U88">
        <v>337.21454199999999</v>
      </c>
      <c r="V88">
        <v>9.9833280000000002</v>
      </c>
      <c r="W88">
        <v>40.915363999999997</v>
      </c>
      <c r="X88">
        <v>125.250163</v>
      </c>
      <c r="Y88">
        <v>0</v>
      </c>
      <c r="Z88">
        <v>0</v>
      </c>
      <c r="AA88">
        <v>13.511773</v>
      </c>
      <c r="AB88">
        <v>25.375135</v>
      </c>
      <c r="AC88">
        <v>9.3516969999999997</v>
      </c>
      <c r="AD88">
        <v>17.615455999999998</v>
      </c>
      <c r="AE88">
        <v>47.770544000000001</v>
      </c>
      <c r="AF88">
        <v>8.5749460000000006</v>
      </c>
      <c r="AG88">
        <v>39.113118</v>
      </c>
      <c r="AH88">
        <v>90.410506999999996</v>
      </c>
      <c r="AI88">
        <v>0</v>
      </c>
      <c r="AJ88">
        <v>0</v>
      </c>
      <c r="AK88">
        <v>24.892564</v>
      </c>
      <c r="AL88">
        <v>24.702493</v>
      </c>
      <c r="AM88">
        <v>0</v>
      </c>
      <c r="AN88">
        <v>0.75789799999999996</v>
      </c>
      <c r="AO88">
        <v>22.159192000000001</v>
      </c>
      <c r="AP88">
        <v>11.388038999999999</v>
      </c>
      <c r="AQ88">
        <v>45.048906000000002</v>
      </c>
      <c r="AR88">
        <v>46.938988999999999</v>
      </c>
      <c r="AS88">
        <v>9.7490009999999998</v>
      </c>
      <c r="AT88">
        <v>19.325969000000001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51.21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2767.7900440000012</v>
      </c>
    </row>
    <row r="89" spans="1:117">
      <c r="A89" t="s">
        <v>131</v>
      </c>
      <c r="B89">
        <v>0</v>
      </c>
      <c r="C89">
        <v>0</v>
      </c>
      <c r="D89">
        <v>32.467680000000001</v>
      </c>
      <c r="E89">
        <v>0</v>
      </c>
      <c r="F89">
        <v>0</v>
      </c>
      <c r="G89">
        <v>62.964108000000003</v>
      </c>
      <c r="H89">
        <v>0</v>
      </c>
      <c r="I89">
        <v>0</v>
      </c>
      <c r="J89">
        <v>76.252666000000005</v>
      </c>
      <c r="K89">
        <v>660.11486000000002</v>
      </c>
      <c r="L89">
        <v>562.50255600000003</v>
      </c>
      <c r="M89">
        <v>88.899600000000007</v>
      </c>
      <c r="N89">
        <v>0</v>
      </c>
      <c r="O89">
        <v>119.498093</v>
      </c>
      <c r="P89">
        <v>99.649687999999998</v>
      </c>
      <c r="Q89">
        <v>19.311506000000001</v>
      </c>
      <c r="R89">
        <v>24.869662999999999</v>
      </c>
      <c r="S89">
        <v>0</v>
      </c>
      <c r="T89">
        <v>0</v>
      </c>
      <c r="U89">
        <v>337.21454199999999</v>
      </c>
      <c r="V89">
        <v>9.9833280000000002</v>
      </c>
      <c r="W89">
        <v>40.915363999999997</v>
      </c>
      <c r="X89">
        <v>125.250163</v>
      </c>
      <c r="Y89">
        <v>0</v>
      </c>
      <c r="Z89">
        <v>0</v>
      </c>
      <c r="AA89">
        <v>13.511773</v>
      </c>
      <c r="AB89">
        <v>25.375135</v>
      </c>
      <c r="AC89">
        <v>9.3516969999999997</v>
      </c>
      <c r="AD89">
        <v>17.615455999999998</v>
      </c>
      <c r="AE89">
        <v>47.770544000000001</v>
      </c>
      <c r="AF89">
        <v>8.5749460000000006</v>
      </c>
      <c r="AG89">
        <v>39.113118</v>
      </c>
      <c r="AH89">
        <v>67.807879999999997</v>
      </c>
      <c r="AI89">
        <v>0</v>
      </c>
      <c r="AJ89">
        <v>0</v>
      </c>
      <c r="AK89">
        <v>24.892564</v>
      </c>
      <c r="AL89">
        <v>24.702493</v>
      </c>
      <c r="AM89">
        <v>0</v>
      </c>
      <c r="AN89">
        <v>0.75789799999999996</v>
      </c>
      <c r="AO89">
        <v>22.159192000000001</v>
      </c>
      <c r="AP89">
        <v>11.388038999999999</v>
      </c>
      <c r="AQ89">
        <v>45.048906000000002</v>
      </c>
      <c r="AR89">
        <v>46.938988999999999</v>
      </c>
      <c r="AS89">
        <v>9.7490009999999998</v>
      </c>
      <c r="AT89">
        <v>19.325969000000001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51.21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2745.187417000001</v>
      </c>
    </row>
    <row r="90" spans="1:117">
      <c r="A90" t="s">
        <v>132</v>
      </c>
      <c r="B90">
        <v>0</v>
      </c>
      <c r="C90">
        <v>0</v>
      </c>
      <c r="D90">
        <v>32.467680000000001</v>
      </c>
      <c r="E90">
        <v>0</v>
      </c>
      <c r="F90">
        <v>0</v>
      </c>
      <c r="G90">
        <v>62.964108000000003</v>
      </c>
      <c r="H90">
        <v>0</v>
      </c>
      <c r="I90">
        <v>0</v>
      </c>
      <c r="J90">
        <v>76.252666000000005</v>
      </c>
      <c r="K90">
        <v>660.11486000000002</v>
      </c>
      <c r="L90">
        <v>562.50255600000003</v>
      </c>
      <c r="M90">
        <v>88.899600000000007</v>
      </c>
      <c r="N90">
        <v>0</v>
      </c>
      <c r="O90">
        <v>119.498093</v>
      </c>
      <c r="P90">
        <v>99.649687999999998</v>
      </c>
      <c r="Q90">
        <v>19.311506000000001</v>
      </c>
      <c r="R90">
        <v>24.869662999999999</v>
      </c>
      <c r="S90">
        <v>0</v>
      </c>
      <c r="T90">
        <v>0</v>
      </c>
      <c r="U90">
        <v>337.21454199999999</v>
      </c>
      <c r="V90">
        <v>9.9833280000000002</v>
      </c>
      <c r="W90">
        <v>40.915363999999997</v>
      </c>
      <c r="X90">
        <v>125.250163</v>
      </c>
      <c r="Y90">
        <v>0</v>
      </c>
      <c r="Z90">
        <v>0</v>
      </c>
      <c r="AA90">
        <v>13.511773</v>
      </c>
      <c r="AB90">
        <v>25.375135</v>
      </c>
      <c r="AC90">
        <v>9.3516969999999997</v>
      </c>
      <c r="AD90">
        <v>17.615455999999998</v>
      </c>
      <c r="AE90">
        <v>47.770544000000001</v>
      </c>
      <c r="AF90">
        <v>8.5749460000000006</v>
      </c>
      <c r="AG90">
        <v>39.113118</v>
      </c>
      <c r="AH90">
        <v>67.807879999999997</v>
      </c>
      <c r="AI90">
        <v>0</v>
      </c>
      <c r="AJ90">
        <v>0</v>
      </c>
      <c r="AK90">
        <v>24.892564</v>
      </c>
      <c r="AL90">
        <v>24.702493</v>
      </c>
      <c r="AM90">
        <v>0</v>
      </c>
      <c r="AN90">
        <v>0.75789799999999996</v>
      </c>
      <c r="AO90">
        <v>22.159192000000001</v>
      </c>
      <c r="AP90">
        <v>11.388038999999999</v>
      </c>
      <c r="AQ90">
        <v>32.508265000000002</v>
      </c>
      <c r="AR90">
        <v>10.667952</v>
      </c>
      <c r="AS90">
        <v>9.7490009999999998</v>
      </c>
      <c r="AT90">
        <v>19.325969000000001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49.28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2694.4457390000007</v>
      </c>
    </row>
    <row r="91" spans="1:117">
      <c r="A91" t="s">
        <v>133</v>
      </c>
      <c r="B91">
        <v>0</v>
      </c>
      <c r="C91">
        <v>0</v>
      </c>
      <c r="D91">
        <v>32.467680000000001</v>
      </c>
      <c r="E91">
        <v>0</v>
      </c>
      <c r="F91">
        <v>0</v>
      </c>
      <c r="G91">
        <v>62.964108000000003</v>
      </c>
      <c r="H91">
        <v>0</v>
      </c>
      <c r="I91">
        <v>0</v>
      </c>
      <c r="J91">
        <v>76.252666000000005</v>
      </c>
      <c r="K91">
        <v>660.11486000000002</v>
      </c>
      <c r="L91">
        <v>562.50255600000003</v>
      </c>
      <c r="M91">
        <v>88.899600000000007</v>
      </c>
      <c r="N91">
        <v>0</v>
      </c>
      <c r="O91">
        <v>119.498093</v>
      </c>
      <c r="P91">
        <v>99.649687999999998</v>
      </c>
      <c r="Q91">
        <v>19.311506000000001</v>
      </c>
      <c r="R91">
        <v>24.869662999999999</v>
      </c>
      <c r="S91">
        <v>0</v>
      </c>
      <c r="T91">
        <v>0</v>
      </c>
      <c r="U91">
        <v>337.21454199999999</v>
      </c>
      <c r="V91">
        <v>9.9833280000000002</v>
      </c>
      <c r="W91">
        <v>40.915363999999997</v>
      </c>
      <c r="X91">
        <v>125.250163</v>
      </c>
      <c r="Y91">
        <v>0</v>
      </c>
      <c r="Z91">
        <v>0</v>
      </c>
      <c r="AA91">
        <v>13.511773</v>
      </c>
      <c r="AB91">
        <v>25.375135</v>
      </c>
      <c r="AC91">
        <v>9.3516969999999997</v>
      </c>
      <c r="AD91">
        <v>17.615455999999998</v>
      </c>
      <c r="AE91">
        <v>47.770544000000001</v>
      </c>
      <c r="AF91">
        <v>8.5749460000000006</v>
      </c>
      <c r="AG91">
        <v>39.113118</v>
      </c>
      <c r="AH91">
        <v>67.807879999999997</v>
      </c>
      <c r="AI91">
        <v>0</v>
      </c>
      <c r="AJ91">
        <v>0</v>
      </c>
      <c r="AK91">
        <v>24.892564</v>
      </c>
      <c r="AL91">
        <v>24.702493</v>
      </c>
      <c r="AM91">
        <v>0</v>
      </c>
      <c r="AN91">
        <v>0.75789799999999996</v>
      </c>
      <c r="AO91">
        <v>22.159192000000001</v>
      </c>
      <c r="AP91">
        <v>11.388038999999999</v>
      </c>
      <c r="AQ91">
        <v>30.073188999999999</v>
      </c>
      <c r="AR91">
        <v>10.667952</v>
      </c>
      <c r="AS91">
        <v>9.7490009999999998</v>
      </c>
      <c r="AT91">
        <v>19.325969000000001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49.28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2692.0106630000009</v>
      </c>
    </row>
    <row r="92" spans="1:117">
      <c r="A92" t="s">
        <v>134</v>
      </c>
      <c r="B92">
        <v>0</v>
      </c>
      <c r="C92">
        <v>0</v>
      </c>
      <c r="D92">
        <v>32.467680000000001</v>
      </c>
      <c r="E92">
        <v>0</v>
      </c>
      <c r="F92">
        <v>0</v>
      </c>
      <c r="G92">
        <v>62.964108000000003</v>
      </c>
      <c r="H92">
        <v>0</v>
      </c>
      <c r="I92">
        <v>0</v>
      </c>
      <c r="J92">
        <v>76.252666000000005</v>
      </c>
      <c r="K92">
        <v>660.11486000000002</v>
      </c>
      <c r="L92">
        <v>562.50255600000003</v>
      </c>
      <c r="M92">
        <v>88.899600000000007</v>
      </c>
      <c r="N92">
        <v>0</v>
      </c>
      <c r="O92">
        <v>119.498093</v>
      </c>
      <c r="P92">
        <v>99.649687999999998</v>
      </c>
      <c r="Q92">
        <v>19.311506000000001</v>
      </c>
      <c r="R92">
        <v>24.869662999999999</v>
      </c>
      <c r="S92">
        <v>0</v>
      </c>
      <c r="T92">
        <v>0</v>
      </c>
      <c r="U92">
        <v>337.21454199999999</v>
      </c>
      <c r="V92">
        <v>9.9833280000000002</v>
      </c>
      <c r="W92">
        <v>40.915363999999997</v>
      </c>
      <c r="X92">
        <v>125.250163</v>
      </c>
      <c r="Y92">
        <v>0</v>
      </c>
      <c r="Z92">
        <v>0</v>
      </c>
      <c r="AA92">
        <v>13.511773</v>
      </c>
      <c r="AB92">
        <v>25.375135</v>
      </c>
      <c r="AC92">
        <v>9.3516969999999997</v>
      </c>
      <c r="AD92">
        <v>17.615455999999998</v>
      </c>
      <c r="AE92">
        <v>47.770544000000001</v>
      </c>
      <c r="AF92">
        <v>8.5749460000000006</v>
      </c>
      <c r="AG92">
        <v>39.113118</v>
      </c>
      <c r="AH92">
        <v>67.807879999999997</v>
      </c>
      <c r="AI92">
        <v>0</v>
      </c>
      <c r="AJ92">
        <v>0</v>
      </c>
      <c r="AK92">
        <v>24.892564</v>
      </c>
      <c r="AL92">
        <v>24.702493</v>
      </c>
      <c r="AM92">
        <v>0</v>
      </c>
      <c r="AN92">
        <v>0.75789799999999996</v>
      </c>
      <c r="AO92">
        <v>22.159192000000001</v>
      </c>
      <c r="AP92">
        <v>11.388038999999999</v>
      </c>
      <c r="AQ92">
        <v>30.073188999999999</v>
      </c>
      <c r="AR92">
        <v>10.667952</v>
      </c>
      <c r="AS92">
        <v>9.7490009999999998</v>
      </c>
      <c r="AT92">
        <v>19.325969000000001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47.35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2690.0806630000006</v>
      </c>
    </row>
    <row r="93" spans="1:117">
      <c r="A93" t="s">
        <v>135</v>
      </c>
      <c r="B93">
        <v>0</v>
      </c>
      <c r="C93">
        <v>0</v>
      </c>
      <c r="D93">
        <v>32.467680000000001</v>
      </c>
      <c r="E93">
        <v>0</v>
      </c>
      <c r="F93">
        <v>0</v>
      </c>
      <c r="G93">
        <v>62.964108000000003</v>
      </c>
      <c r="H93">
        <v>0</v>
      </c>
      <c r="I93">
        <v>0</v>
      </c>
      <c r="J93">
        <v>76.252666000000005</v>
      </c>
      <c r="K93">
        <v>660.11486000000002</v>
      </c>
      <c r="L93">
        <v>562.50255600000003</v>
      </c>
      <c r="M93">
        <v>88.899600000000007</v>
      </c>
      <c r="N93">
        <v>0</v>
      </c>
      <c r="O93">
        <v>119.498093</v>
      </c>
      <c r="P93">
        <v>99.649687999999998</v>
      </c>
      <c r="Q93">
        <v>19.311506000000001</v>
      </c>
      <c r="R93">
        <v>24.869662999999999</v>
      </c>
      <c r="S93">
        <v>0</v>
      </c>
      <c r="T93">
        <v>0</v>
      </c>
      <c r="U93">
        <v>337.21454199999999</v>
      </c>
      <c r="V93">
        <v>9.9833280000000002</v>
      </c>
      <c r="W93">
        <v>40.915363999999997</v>
      </c>
      <c r="X93">
        <v>125.250163</v>
      </c>
      <c r="Y93">
        <v>0</v>
      </c>
      <c r="Z93">
        <v>0</v>
      </c>
      <c r="AA93">
        <v>13.511773</v>
      </c>
      <c r="AB93">
        <v>25.375135</v>
      </c>
      <c r="AC93">
        <v>0</v>
      </c>
      <c r="AD93">
        <v>17.615455999999998</v>
      </c>
      <c r="AE93">
        <v>47.770544000000001</v>
      </c>
      <c r="AF93">
        <v>8.5749460000000006</v>
      </c>
      <c r="AG93">
        <v>39.113118</v>
      </c>
      <c r="AH93">
        <v>67.807879999999997</v>
      </c>
      <c r="AI93">
        <v>0</v>
      </c>
      <c r="AJ93">
        <v>0</v>
      </c>
      <c r="AK93">
        <v>24.892564</v>
      </c>
      <c r="AL93">
        <v>24.702493</v>
      </c>
      <c r="AM93">
        <v>0</v>
      </c>
      <c r="AN93">
        <v>0.75789799999999996</v>
      </c>
      <c r="AO93">
        <v>22.159192000000001</v>
      </c>
      <c r="AP93">
        <v>11.388038999999999</v>
      </c>
      <c r="AQ93">
        <v>14.610455999999999</v>
      </c>
      <c r="AR93">
        <v>8.5343619999999998</v>
      </c>
      <c r="AS93">
        <v>5.1994670000000003</v>
      </c>
      <c r="AT93">
        <v>19.261804999999999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46.38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2657.5489450000005</v>
      </c>
    </row>
    <row r="94" spans="1:117">
      <c r="A94" t="s">
        <v>136</v>
      </c>
      <c r="B94">
        <v>0</v>
      </c>
      <c r="C94">
        <v>0</v>
      </c>
      <c r="D94">
        <v>32.467680000000001</v>
      </c>
      <c r="E94">
        <v>0</v>
      </c>
      <c r="F94">
        <v>0</v>
      </c>
      <c r="G94">
        <v>62.964108000000003</v>
      </c>
      <c r="H94">
        <v>0</v>
      </c>
      <c r="I94">
        <v>0</v>
      </c>
      <c r="J94">
        <v>76.252666000000005</v>
      </c>
      <c r="K94">
        <v>660.11486000000002</v>
      </c>
      <c r="L94">
        <v>562.50255600000003</v>
      </c>
      <c r="M94">
        <v>88.899600000000007</v>
      </c>
      <c r="N94">
        <v>0</v>
      </c>
      <c r="O94">
        <v>119.498093</v>
      </c>
      <c r="P94">
        <v>99.649687999999998</v>
      </c>
      <c r="Q94">
        <v>19.311506000000001</v>
      </c>
      <c r="R94">
        <v>24.869662999999999</v>
      </c>
      <c r="S94">
        <v>0</v>
      </c>
      <c r="T94">
        <v>0</v>
      </c>
      <c r="U94">
        <v>337.21454199999999</v>
      </c>
      <c r="V94">
        <v>9.9833280000000002</v>
      </c>
      <c r="W94">
        <v>40.915363999999997</v>
      </c>
      <c r="X94">
        <v>125.250163</v>
      </c>
      <c r="Y94">
        <v>0</v>
      </c>
      <c r="Z94">
        <v>0</v>
      </c>
      <c r="AA94">
        <v>13.511773</v>
      </c>
      <c r="AB94">
        <v>25.375135</v>
      </c>
      <c r="AC94">
        <v>0</v>
      </c>
      <c r="AD94">
        <v>17.615455999999998</v>
      </c>
      <c r="AE94">
        <v>47.770544000000001</v>
      </c>
      <c r="AF94">
        <v>8.5749460000000006</v>
      </c>
      <c r="AG94">
        <v>39.113118</v>
      </c>
      <c r="AH94">
        <v>67.807879999999997</v>
      </c>
      <c r="AI94">
        <v>0</v>
      </c>
      <c r="AJ94">
        <v>0</v>
      </c>
      <c r="AK94">
        <v>24.892564</v>
      </c>
      <c r="AL94">
        <v>24.702493</v>
      </c>
      <c r="AM94">
        <v>0</v>
      </c>
      <c r="AN94">
        <v>0.75789799999999996</v>
      </c>
      <c r="AO94">
        <v>22.159192000000001</v>
      </c>
      <c r="AP94">
        <v>11.388038999999999</v>
      </c>
      <c r="AQ94">
        <v>14.610455999999999</v>
      </c>
      <c r="AR94">
        <v>8.5343619999999998</v>
      </c>
      <c r="AS94">
        <v>5.1994670000000003</v>
      </c>
      <c r="AT94">
        <v>19.325969000000001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45.42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2656.6531090000003</v>
      </c>
    </row>
    <row r="95" spans="1:117">
      <c r="A95" t="s">
        <v>137</v>
      </c>
      <c r="B95">
        <v>0</v>
      </c>
      <c r="C95">
        <v>0</v>
      </c>
      <c r="D95">
        <v>32.467680000000001</v>
      </c>
      <c r="E95">
        <v>0</v>
      </c>
      <c r="F95">
        <v>0</v>
      </c>
      <c r="G95">
        <v>62.964108000000003</v>
      </c>
      <c r="H95">
        <v>0</v>
      </c>
      <c r="I95">
        <v>0</v>
      </c>
      <c r="J95">
        <v>76.252666000000005</v>
      </c>
      <c r="K95">
        <v>660.11486000000002</v>
      </c>
      <c r="L95">
        <v>562.50255600000003</v>
      </c>
      <c r="M95">
        <v>88.899600000000007</v>
      </c>
      <c r="N95">
        <v>0</v>
      </c>
      <c r="O95">
        <v>119.498093</v>
      </c>
      <c r="P95">
        <v>99.649687999999998</v>
      </c>
      <c r="Q95">
        <v>19.311506000000001</v>
      </c>
      <c r="R95">
        <v>24.869662999999999</v>
      </c>
      <c r="S95">
        <v>0</v>
      </c>
      <c r="T95">
        <v>0</v>
      </c>
      <c r="U95">
        <v>337.21454199999999</v>
      </c>
      <c r="V95">
        <v>9.9833280000000002</v>
      </c>
      <c r="W95">
        <v>40.915363999999997</v>
      </c>
      <c r="X95">
        <v>125.250163</v>
      </c>
      <c r="Y95">
        <v>0</v>
      </c>
      <c r="Z95">
        <v>0</v>
      </c>
      <c r="AA95">
        <v>10.916290999999999</v>
      </c>
      <c r="AB95">
        <v>25.375135</v>
      </c>
      <c r="AC95">
        <v>0</v>
      </c>
      <c r="AD95">
        <v>8.8077279999999991</v>
      </c>
      <c r="AE95">
        <v>47.770544000000001</v>
      </c>
      <c r="AF95">
        <v>8.5749460000000006</v>
      </c>
      <c r="AG95">
        <v>39.113118</v>
      </c>
      <c r="AH95">
        <v>42.826028999999998</v>
      </c>
      <c r="AI95">
        <v>0</v>
      </c>
      <c r="AJ95">
        <v>0</v>
      </c>
      <c r="AK95">
        <v>24.892564</v>
      </c>
      <c r="AL95">
        <v>24.702493</v>
      </c>
      <c r="AM95">
        <v>0</v>
      </c>
      <c r="AN95">
        <v>0.75789799999999996</v>
      </c>
      <c r="AO95">
        <v>22.159192000000001</v>
      </c>
      <c r="AP95">
        <v>11.388038999999999</v>
      </c>
      <c r="AQ95">
        <v>14.610455999999999</v>
      </c>
      <c r="AR95">
        <v>8.5343619999999998</v>
      </c>
      <c r="AS95">
        <v>5.1994670000000003</v>
      </c>
      <c r="AT95">
        <v>19.325969000000001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44.45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2619.2980479999997</v>
      </c>
    </row>
    <row r="96" spans="1:117">
      <c r="A96" t="s">
        <v>138</v>
      </c>
      <c r="B96">
        <v>0</v>
      </c>
      <c r="C96">
        <v>0</v>
      </c>
      <c r="D96">
        <v>32.467680000000001</v>
      </c>
      <c r="E96">
        <v>0</v>
      </c>
      <c r="F96">
        <v>0</v>
      </c>
      <c r="G96">
        <v>62.964108000000003</v>
      </c>
      <c r="H96">
        <v>0</v>
      </c>
      <c r="I96">
        <v>0</v>
      </c>
      <c r="J96">
        <v>76.252666000000005</v>
      </c>
      <c r="K96">
        <v>660.11486000000002</v>
      </c>
      <c r="L96">
        <v>562.50255600000003</v>
      </c>
      <c r="M96">
        <v>88.899600000000007</v>
      </c>
      <c r="N96">
        <v>0</v>
      </c>
      <c r="O96">
        <v>119.498093</v>
      </c>
      <c r="P96">
        <v>99.649687999999998</v>
      </c>
      <c r="Q96">
        <v>19.311506000000001</v>
      </c>
      <c r="R96">
        <v>24.869662999999999</v>
      </c>
      <c r="S96">
        <v>0</v>
      </c>
      <c r="T96">
        <v>0</v>
      </c>
      <c r="U96">
        <v>337.21454199999999</v>
      </c>
      <c r="V96">
        <v>9.9833280000000002</v>
      </c>
      <c r="W96">
        <v>40.915363999999997</v>
      </c>
      <c r="X96">
        <v>125.250163</v>
      </c>
      <c r="Y96">
        <v>0</v>
      </c>
      <c r="Z96">
        <v>0</v>
      </c>
      <c r="AA96">
        <v>0</v>
      </c>
      <c r="AB96">
        <v>25.375135</v>
      </c>
      <c r="AC96">
        <v>0</v>
      </c>
      <c r="AD96">
        <v>8.8077279999999991</v>
      </c>
      <c r="AE96">
        <v>47.770544000000001</v>
      </c>
      <c r="AF96">
        <v>8.5749460000000006</v>
      </c>
      <c r="AG96">
        <v>39.113118</v>
      </c>
      <c r="AH96">
        <v>42.826028999999998</v>
      </c>
      <c r="AI96">
        <v>0</v>
      </c>
      <c r="AJ96">
        <v>0</v>
      </c>
      <c r="AK96">
        <v>24.892564</v>
      </c>
      <c r="AL96">
        <v>24.702493</v>
      </c>
      <c r="AM96">
        <v>0</v>
      </c>
      <c r="AN96">
        <v>0.75789799999999996</v>
      </c>
      <c r="AO96">
        <v>22.159192000000001</v>
      </c>
      <c r="AP96">
        <v>11.388038999999999</v>
      </c>
      <c r="AQ96">
        <v>0</v>
      </c>
      <c r="AR96">
        <v>8.5343619999999998</v>
      </c>
      <c r="AS96">
        <v>5.1994670000000003</v>
      </c>
      <c r="AT96">
        <v>19.325969000000001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41.55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2590.8713010000006</v>
      </c>
    </row>
    <row r="97" spans="1:117">
      <c r="A97" t="s">
        <v>139</v>
      </c>
      <c r="B97">
        <v>0</v>
      </c>
      <c r="C97">
        <v>0</v>
      </c>
      <c r="D97">
        <v>32.467680000000001</v>
      </c>
      <c r="E97">
        <v>0</v>
      </c>
      <c r="F97">
        <v>0</v>
      </c>
      <c r="G97">
        <v>62.964108000000003</v>
      </c>
      <c r="H97">
        <v>0</v>
      </c>
      <c r="I97">
        <v>0</v>
      </c>
      <c r="J97">
        <v>76.252666000000005</v>
      </c>
      <c r="K97">
        <v>660.11486000000002</v>
      </c>
      <c r="L97">
        <v>562.50255600000003</v>
      </c>
      <c r="M97">
        <v>88.899600000000007</v>
      </c>
      <c r="N97">
        <v>0</v>
      </c>
      <c r="O97">
        <v>119.498093</v>
      </c>
      <c r="P97">
        <v>99.649687999999998</v>
      </c>
      <c r="Q97">
        <v>19.311506000000001</v>
      </c>
      <c r="R97">
        <v>24.869662999999999</v>
      </c>
      <c r="S97">
        <v>0</v>
      </c>
      <c r="T97">
        <v>0</v>
      </c>
      <c r="U97">
        <v>337.21454199999999</v>
      </c>
      <c r="V97">
        <v>9.9833280000000002</v>
      </c>
      <c r="W97">
        <v>40.915363999999997</v>
      </c>
      <c r="X97">
        <v>125.250163</v>
      </c>
      <c r="Y97">
        <v>0</v>
      </c>
      <c r="Z97">
        <v>0</v>
      </c>
      <c r="AA97">
        <v>0</v>
      </c>
      <c r="AB97">
        <v>25.375135</v>
      </c>
      <c r="AC97">
        <v>0</v>
      </c>
      <c r="AD97">
        <v>8.8077279999999991</v>
      </c>
      <c r="AE97">
        <v>47.770544000000001</v>
      </c>
      <c r="AF97">
        <v>8.5749460000000006</v>
      </c>
      <c r="AG97">
        <v>39.113118</v>
      </c>
      <c r="AH97">
        <v>42.826028999999998</v>
      </c>
      <c r="AI97">
        <v>0</v>
      </c>
      <c r="AJ97">
        <v>0</v>
      </c>
      <c r="AK97">
        <v>24.892564</v>
      </c>
      <c r="AL97">
        <v>24.702493</v>
      </c>
      <c r="AM97">
        <v>0</v>
      </c>
      <c r="AN97">
        <v>0.75789799999999996</v>
      </c>
      <c r="AO97">
        <v>22.159192000000001</v>
      </c>
      <c r="AP97">
        <v>11.388038999999999</v>
      </c>
      <c r="AQ97">
        <v>0</v>
      </c>
      <c r="AR97">
        <v>8.5343619999999998</v>
      </c>
      <c r="AS97">
        <v>5.1994670000000003</v>
      </c>
      <c r="AT97">
        <v>19.325969000000001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40.58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2589.9013010000003</v>
      </c>
    </row>
    <row r="98" spans="1:117">
      <c r="A98" t="s">
        <v>140</v>
      </c>
      <c r="B98">
        <v>0</v>
      </c>
      <c r="C98">
        <v>0</v>
      </c>
      <c r="D98">
        <v>32.467680000000001</v>
      </c>
      <c r="E98">
        <v>0</v>
      </c>
      <c r="F98">
        <v>0</v>
      </c>
      <c r="G98">
        <v>62.964108000000003</v>
      </c>
      <c r="H98">
        <v>0</v>
      </c>
      <c r="I98">
        <v>0</v>
      </c>
      <c r="J98">
        <v>76.252666000000005</v>
      </c>
      <c r="K98">
        <v>660.11486000000002</v>
      </c>
      <c r="L98">
        <v>562.50255600000003</v>
      </c>
      <c r="M98">
        <v>88.899600000000007</v>
      </c>
      <c r="N98">
        <v>0</v>
      </c>
      <c r="O98">
        <v>119.498093</v>
      </c>
      <c r="P98">
        <v>99.649687999999998</v>
      </c>
      <c r="Q98">
        <v>19.311506000000001</v>
      </c>
      <c r="R98">
        <v>24.869662999999999</v>
      </c>
      <c r="S98">
        <v>0</v>
      </c>
      <c r="T98">
        <v>0</v>
      </c>
      <c r="U98">
        <v>337.21454199999999</v>
      </c>
      <c r="V98">
        <v>9.9833280000000002</v>
      </c>
      <c r="W98">
        <v>40.915363999999997</v>
      </c>
      <c r="X98">
        <v>125.250163</v>
      </c>
      <c r="Y98">
        <v>0</v>
      </c>
      <c r="Z98">
        <v>0</v>
      </c>
      <c r="AA98">
        <v>0</v>
      </c>
      <c r="AB98">
        <v>25.375135</v>
      </c>
      <c r="AC98">
        <v>0</v>
      </c>
      <c r="AD98">
        <v>8.8077279999999991</v>
      </c>
      <c r="AE98">
        <v>47.770544000000001</v>
      </c>
      <c r="AF98">
        <v>8.5749460000000006</v>
      </c>
      <c r="AG98">
        <v>39.113118</v>
      </c>
      <c r="AH98">
        <v>42.826028999999998</v>
      </c>
      <c r="AI98">
        <v>0</v>
      </c>
      <c r="AJ98">
        <v>0</v>
      </c>
      <c r="AK98">
        <v>24.892564</v>
      </c>
      <c r="AL98">
        <v>24.702493</v>
      </c>
      <c r="AM98">
        <v>0</v>
      </c>
      <c r="AN98">
        <v>0.75789799999999996</v>
      </c>
      <c r="AO98">
        <v>22.159192000000001</v>
      </c>
      <c r="AP98">
        <v>11.388038999999999</v>
      </c>
      <c r="AQ98">
        <v>0</v>
      </c>
      <c r="AR98">
        <v>8.5343619999999998</v>
      </c>
      <c r="AS98">
        <v>5.1994670000000003</v>
      </c>
      <c r="AT98">
        <v>17.488197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39.619999999999997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2587.1035290000004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0.63761771600000061</v>
      </c>
      <c r="E99">
        <f t="shared" si="2"/>
        <v>0</v>
      </c>
      <c r="F99">
        <f t="shared" si="2"/>
        <v>0</v>
      </c>
      <c r="G99">
        <f t="shared" si="2"/>
        <v>1.2183059835000003</v>
      </c>
      <c r="H99">
        <f t="shared" si="2"/>
        <v>0</v>
      </c>
      <c r="I99">
        <f t="shared" si="2"/>
        <v>0</v>
      </c>
      <c r="J99">
        <f t="shared" si="2"/>
        <v>1.4627579345000015</v>
      </c>
      <c r="K99">
        <f t="shared" si="2"/>
        <v>15.089064750250015</v>
      </c>
      <c r="L99">
        <f t="shared" si="2"/>
        <v>13.205696231249991</v>
      </c>
      <c r="M99">
        <f t="shared" si="2"/>
        <v>2.0223128419999976</v>
      </c>
      <c r="N99">
        <f t="shared" si="2"/>
        <v>0</v>
      </c>
      <c r="O99">
        <f t="shared" si="2"/>
        <v>2.8679460795000029</v>
      </c>
      <c r="P99">
        <f t="shared" si="2"/>
        <v>2.3915852640000024</v>
      </c>
      <c r="Q99">
        <f t="shared" si="2"/>
        <v>0.42202427825000005</v>
      </c>
      <c r="R99">
        <f t="shared" si="2"/>
        <v>0.8055312052499991</v>
      </c>
      <c r="S99">
        <f t="shared" si="2"/>
        <v>0.29296041125000016</v>
      </c>
      <c r="T99">
        <f t="shared" si="2"/>
        <v>0</v>
      </c>
      <c r="U99">
        <f t="shared" si="2"/>
        <v>8.0931490080000152</v>
      </c>
      <c r="V99">
        <f t="shared" si="2"/>
        <v>0.21612530675000038</v>
      </c>
      <c r="W99">
        <f t="shared" si="2"/>
        <v>0.97281097600000044</v>
      </c>
      <c r="X99">
        <f t="shared" si="2"/>
        <v>2.3068688135000004</v>
      </c>
      <c r="Y99">
        <f t="shared" si="2"/>
        <v>0</v>
      </c>
      <c r="Z99">
        <f t="shared" si="2"/>
        <v>9.2447273250000003E-2</v>
      </c>
      <c r="AA99">
        <f t="shared" si="2"/>
        <v>0.20609652349999996</v>
      </c>
      <c r="AB99">
        <f t="shared" si="2"/>
        <v>0.35105275150000009</v>
      </c>
      <c r="AC99">
        <f t="shared" si="2"/>
        <v>0.12165696100000001</v>
      </c>
      <c r="AD99">
        <f t="shared" si="2"/>
        <v>0.35096753399999991</v>
      </c>
      <c r="AE99">
        <f t="shared" si="2"/>
        <v>1.0823625999999988</v>
      </c>
      <c r="AF99">
        <f t="shared" si="2"/>
        <v>0.20103484599999991</v>
      </c>
      <c r="AG99">
        <f t="shared" si="2"/>
        <v>0.93871483200000216</v>
      </c>
      <c r="AH99">
        <f t="shared" si="2"/>
        <v>1.5227032632500006</v>
      </c>
      <c r="AI99">
        <f t="shared" si="2"/>
        <v>0.13377582374999999</v>
      </c>
      <c r="AJ99">
        <f t="shared" si="2"/>
        <v>0</v>
      </c>
      <c r="AK99">
        <f t="shared" si="2"/>
        <v>0.59742153600000059</v>
      </c>
      <c r="AL99">
        <f t="shared" si="2"/>
        <v>0.76808472749999979</v>
      </c>
      <c r="AM99">
        <f t="shared" si="2"/>
        <v>5.1488339000000001E-2</v>
      </c>
      <c r="AN99">
        <f t="shared" si="2"/>
        <v>1.818955199999997E-2</v>
      </c>
      <c r="AO99">
        <f t="shared" si="2"/>
        <v>0.52088305050000017</v>
      </c>
      <c r="AP99">
        <f t="shared" si="2"/>
        <v>0.27707593950000009</v>
      </c>
      <c r="AQ99">
        <f t="shared" si="2"/>
        <v>0.37256662774999993</v>
      </c>
      <c r="AR99">
        <f t="shared" si="2"/>
        <v>0.34510825175000015</v>
      </c>
      <c r="AS99">
        <f t="shared" si="2"/>
        <v>0.26890083299999984</v>
      </c>
      <c r="AT99">
        <f t="shared" si="2"/>
        <v>0.45964861924999972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0.81624749999999968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61.501184184500019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3.4896370000000001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3.4896370000000001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16.272387999999999</v>
      </c>
      <c r="E5">
        <v>0</v>
      </c>
      <c r="F5">
        <v>0</v>
      </c>
      <c r="G5">
        <v>19.126781999999999</v>
      </c>
      <c r="H5">
        <v>0</v>
      </c>
      <c r="I5">
        <v>0</v>
      </c>
      <c r="J5">
        <v>50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85.399169999999998</v>
      </c>
    </row>
    <row r="6" spans="1:117">
      <c r="A6" t="s">
        <v>48</v>
      </c>
      <c r="B6">
        <v>0</v>
      </c>
      <c r="C6">
        <v>0</v>
      </c>
      <c r="D6">
        <v>50</v>
      </c>
      <c r="E6">
        <v>0</v>
      </c>
      <c r="F6">
        <v>0</v>
      </c>
      <c r="G6">
        <v>50</v>
      </c>
      <c r="H6">
        <v>0</v>
      </c>
      <c r="I6">
        <v>0</v>
      </c>
      <c r="J6">
        <v>50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150</v>
      </c>
    </row>
    <row r="7" spans="1:117">
      <c r="A7" t="s">
        <v>49</v>
      </c>
      <c r="B7">
        <v>0</v>
      </c>
      <c r="C7">
        <v>0</v>
      </c>
      <c r="D7">
        <v>50</v>
      </c>
      <c r="E7">
        <v>0</v>
      </c>
      <c r="F7">
        <v>0</v>
      </c>
      <c r="G7">
        <v>50</v>
      </c>
      <c r="H7">
        <v>0</v>
      </c>
      <c r="I7">
        <v>0</v>
      </c>
      <c r="J7">
        <v>50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150</v>
      </c>
    </row>
    <row r="8" spans="1:117">
      <c r="A8" t="s">
        <v>50</v>
      </c>
      <c r="B8">
        <v>0</v>
      </c>
      <c r="C8">
        <v>0</v>
      </c>
      <c r="D8">
        <v>50</v>
      </c>
      <c r="E8">
        <v>0</v>
      </c>
      <c r="F8">
        <v>0</v>
      </c>
      <c r="G8">
        <v>50</v>
      </c>
      <c r="H8">
        <v>0</v>
      </c>
      <c r="I8">
        <v>0</v>
      </c>
      <c r="J8">
        <v>50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150</v>
      </c>
    </row>
    <row r="9" spans="1:117">
      <c r="A9" t="s">
        <v>51</v>
      </c>
      <c r="B9">
        <v>0</v>
      </c>
      <c r="C9">
        <v>0</v>
      </c>
      <c r="D9">
        <v>63.727612000000001</v>
      </c>
      <c r="E9">
        <v>0</v>
      </c>
      <c r="F9">
        <v>0</v>
      </c>
      <c r="G9">
        <v>83</v>
      </c>
      <c r="H9">
        <v>0</v>
      </c>
      <c r="I9">
        <v>0</v>
      </c>
      <c r="J9">
        <v>71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217.72761199999999</v>
      </c>
    </row>
    <row r="10" spans="1:117">
      <c r="A10" t="s">
        <v>52</v>
      </c>
      <c r="B10">
        <v>0</v>
      </c>
      <c r="C10">
        <v>0</v>
      </c>
      <c r="D10">
        <v>63.727612000000001</v>
      </c>
      <c r="E10">
        <v>0</v>
      </c>
      <c r="F10">
        <v>0</v>
      </c>
      <c r="G10">
        <v>100</v>
      </c>
      <c r="H10">
        <v>0</v>
      </c>
      <c r="I10">
        <v>0</v>
      </c>
      <c r="J10">
        <v>100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263.72761200000002</v>
      </c>
    </row>
    <row r="11" spans="1:117">
      <c r="A11" t="s">
        <v>53</v>
      </c>
      <c r="B11">
        <v>0</v>
      </c>
      <c r="C11">
        <v>0</v>
      </c>
      <c r="D11">
        <v>63.727612000000001</v>
      </c>
      <c r="E11">
        <v>0</v>
      </c>
      <c r="F11">
        <v>0</v>
      </c>
      <c r="G11">
        <v>100</v>
      </c>
      <c r="H11">
        <v>0</v>
      </c>
      <c r="I11">
        <v>0</v>
      </c>
      <c r="J11">
        <v>100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263.72761200000002</v>
      </c>
    </row>
    <row r="12" spans="1:117">
      <c r="A12" t="s">
        <v>54</v>
      </c>
      <c r="B12">
        <v>0</v>
      </c>
      <c r="C12">
        <v>0</v>
      </c>
      <c r="D12">
        <v>63.727612000000001</v>
      </c>
      <c r="E12">
        <v>0</v>
      </c>
      <c r="F12">
        <v>0</v>
      </c>
      <c r="G12">
        <v>100</v>
      </c>
      <c r="H12">
        <v>0</v>
      </c>
      <c r="I12">
        <v>0</v>
      </c>
      <c r="J12">
        <v>100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263.72761200000002</v>
      </c>
    </row>
    <row r="13" spans="1:117">
      <c r="A13" t="s">
        <v>55</v>
      </c>
      <c r="B13">
        <v>0</v>
      </c>
      <c r="C13">
        <v>0</v>
      </c>
      <c r="D13">
        <v>50</v>
      </c>
      <c r="E13">
        <v>0</v>
      </c>
      <c r="F13">
        <v>0</v>
      </c>
      <c r="G13">
        <v>67</v>
      </c>
      <c r="H13">
        <v>0</v>
      </c>
      <c r="I13">
        <v>0</v>
      </c>
      <c r="J13">
        <v>79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196</v>
      </c>
    </row>
    <row r="14" spans="1:117">
      <c r="A14" t="s">
        <v>56</v>
      </c>
      <c r="B14">
        <v>0</v>
      </c>
      <c r="C14">
        <v>0</v>
      </c>
      <c r="D14">
        <v>50</v>
      </c>
      <c r="E14">
        <v>0</v>
      </c>
      <c r="F14">
        <v>0</v>
      </c>
      <c r="G14">
        <v>50</v>
      </c>
      <c r="H14">
        <v>0</v>
      </c>
      <c r="I14">
        <v>0</v>
      </c>
      <c r="J14">
        <v>50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</v>
      </c>
    </row>
    <row r="15" spans="1:117">
      <c r="A15" t="s">
        <v>57</v>
      </c>
      <c r="B15">
        <v>0</v>
      </c>
      <c r="C15">
        <v>0</v>
      </c>
      <c r="D15">
        <v>50</v>
      </c>
      <c r="E15">
        <v>0</v>
      </c>
      <c r="F15">
        <v>0</v>
      </c>
      <c r="G15">
        <v>50</v>
      </c>
      <c r="H15">
        <v>0</v>
      </c>
      <c r="I15">
        <v>0</v>
      </c>
      <c r="J15">
        <v>50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</v>
      </c>
    </row>
    <row r="16" spans="1:117">
      <c r="A16" t="s">
        <v>58</v>
      </c>
      <c r="B16">
        <v>0</v>
      </c>
      <c r="C16">
        <v>0</v>
      </c>
      <c r="D16">
        <v>50</v>
      </c>
      <c r="E16">
        <v>0</v>
      </c>
      <c r="F16">
        <v>0</v>
      </c>
      <c r="G16">
        <v>50</v>
      </c>
      <c r="H16">
        <v>0</v>
      </c>
      <c r="I16">
        <v>0</v>
      </c>
      <c r="J16">
        <v>50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</v>
      </c>
    </row>
    <row r="17" spans="1:117">
      <c r="A17" t="s">
        <v>59</v>
      </c>
      <c r="B17">
        <v>0</v>
      </c>
      <c r="C17">
        <v>0</v>
      </c>
      <c r="D17">
        <v>50</v>
      </c>
      <c r="E17">
        <v>0</v>
      </c>
      <c r="F17">
        <v>0</v>
      </c>
      <c r="G17">
        <v>50</v>
      </c>
      <c r="H17">
        <v>0</v>
      </c>
      <c r="I17">
        <v>0</v>
      </c>
      <c r="J17">
        <v>50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150</v>
      </c>
    </row>
    <row r="18" spans="1:117">
      <c r="A18" t="s">
        <v>60</v>
      </c>
      <c r="B18">
        <v>0</v>
      </c>
      <c r="C18">
        <v>0</v>
      </c>
      <c r="D18">
        <v>50</v>
      </c>
      <c r="E18">
        <v>0</v>
      </c>
      <c r="F18">
        <v>0</v>
      </c>
      <c r="G18">
        <v>50</v>
      </c>
      <c r="H18">
        <v>0</v>
      </c>
      <c r="I18">
        <v>0</v>
      </c>
      <c r="J18">
        <v>50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150</v>
      </c>
    </row>
    <row r="19" spans="1:117">
      <c r="A19" t="s">
        <v>61</v>
      </c>
      <c r="B19">
        <v>0</v>
      </c>
      <c r="C19">
        <v>0</v>
      </c>
      <c r="D19">
        <v>30</v>
      </c>
      <c r="E19">
        <v>0</v>
      </c>
      <c r="F19">
        <v>0</v>
      </c>
      <c r="G19">
        <v>17</v>
      </c>
      <c r="H19">
        <v>0</v>
      </c>
      <c r="I19">
        <v>0</v>
      </c>
      <c r="J19">
        <v>29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20</v>
      </c>
      <c r="E75">
        <v>0</v>
      </c>
      <c r="F75">
        <v>0</v>
      </c>
      <c r="G75">
        <v>33</v>
      </c>
      <c r="H75">
        <v>0</v>
      </c>
      <c r="I75">
        <v>0</v>
      </c>
      <c r="J75">
        <v>21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</v>
      </c>
    </row>
    <row r="76" spans="1:117">
      <c r="A76" t="s">
        <v>118</v>
      </c>
      <c r="B76">
        <v>0</v>
      </c>
      <c r="C76">
        <v>0</v>
      </c>
      <c r="D76">
        <v>50</v>
      </c>
      <c r="E76">
        <v>0</v>
      </c>
      <c r="F76">
        <v>0</v>
      </c>
      <c r="G76">
        <v>50</v>
      </c>
      <c r="H76">
        <v>0</v>
      </c>
      <c r="I76">
        <v>0</v>
      </c>
      <c r="J76">
        <v>50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150</v>
      </c>
    </row>
    <row r="77" spans="1:117">
      <c r="A77" t="s">
        <v>119</v>
      </c>
      <c r="B77">
        <v>0</v>
      </c>
      <c r="C77">
        <v>0</v>
      </c>
      <c r="D77">
        <v>50</v>
      </c>
      <c r="E77">
        <v>0</v>
      </c>
      <c r="F77">
        <v>0</v>
      </c>
      <c r="G77">
        <v>50</v>
      </c>
      <c r="H77">
        <v>0</v>
      </c>
      <c r="I77">
        <v>0</v>
      </c>
      <c r="J77">
        <v>50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150</v>
      </c>
    </row>
    <row r="78" spans="1:117">
      <c r="A78" t="s">
        <v>120</v>
      </c>
      <c r="B78">
        <v>0</v>
      </c>
      <c r="C78">
        <v>0</v>
      </c>
      <c r="D78">
        <v>50</v>
      </c>
      <c r="E78">
        <v>0</v>
      </c>
      <c r="F78">
        <v>0</v>
      </c>
      <c r="G78">
        <v>50</v>
      </c>
      <c r="H78">
        <v>0</v>
      </c>
      <c r="I78">
        <v>0</v>
      </c>
      <c r="J78">
        <v>50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150</v>
      </c>
    </row>
    <row r="79" spans="1:117">
      <c r="A79" t="s">
        <v>121</v>
      </c>
      <c r="B79">
        <v>0</v>
      </c>
      <c r="C79">
        <v>0</v>
      </c>
      <c r="D79">
        <v>50</v>
      </c>
      <c r="E79">
        <v>0</v>
      </c>
      <c r="F79">
        <v>0</v>
      </c>
      <c r="G79">
        <v>17</v>
      </c>
      <c r="H79">
        <v>0</v>
      </c>
      <c r="I79">
        <v>0</v>
      </c>
      <c r="J79">
        <v>29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</v>
      </c>
    </row>
    <row r="80" spans="1:117">
      <c r="A80" t="s">
        <v>122</v>
      </c>
      <c r="B80">
        <v>0</v>
      </c>
      <c r="C80">
        <v>0</v>
      </c>
      <c r="D80">
        <v>50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</v>
      </c>
    </row>
    <row r="81" spans="1:117">
      <c r="A81" t="s">
        <v>123</v>
      </c>
      <c r="B81">
        <v>0</v>
      </c>
      <c r="C81">
        <v>0</v>
      </c>
      <c r="D81">
        <v>50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</v>
      </c>
    </row>
    <row r="82" spans="1:117">
      <c r="A82" t="s">
        <v>124</v>
      </c>
      <c r="B82">
        <v>0</v>
      </c>
      <c r="C82">
        <v>0</v>
      </c>
      <c r="D82">
        <v>50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50</v>
      </c>
    </row>
    <row r="83" spans="1:117">
      <c r="A83" t="s">
        <v>125</v>
      </c>
      <c r="B83">
        <v>0</v>
      </c>
      <c r="C83">
        <v>0</v>
      </c>
      <c r="D83">
        <v>50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</v>
      </c>
    </row>
    <row r="84" spans="1:117">
      <c r="A84" t="s">
        <v>126</v>
      </c>
      <c r="B84">
        <v>0</v>
      </c>
      <c r="C84">
        <v>0</v>
      </c>
      <c r="D84">
        <v>50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50</v>
      </c>
    </row>
    <row r="85" spans="1:117">
      <c r="A85" t="s">
        <v>127</v>
      </c>
      <c r="B85">
        <v>0</v>
      </c>
      <c r="C85">
        <v>0</v>
      </c>
      <c r="D85">
        <v>50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</v>
      </c>
    </row>
    <row r="86" spans="1:117">
      <c r="A86" t="s">
        <v>128</v>
      </c>
      <c r="B86">
        <v>0</v>
      </c>
      <c r="C86">
        <v>0</v>
      </c>
      <c r="D86">
        <v>50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50</v>
      </c>
    </row>
    <row r="87" spans="1:117">
      <c r="A87" t="s">
        <v>129</v>
      </c>
      <c r="B87">
        <v>0</v>
      </c>
      <c r="C87">
        <v>0</v>
      </c>
      <c r="D87">
        <v>50</v>
      </c>
      <c r="E87">
        <v>0</v>
      </c>
      <c r="F87">
        <v>0</v>
      </c>
      <c r="G87">
        <v>31.458300000000001</v>
      </c>
      <c r="H87">
        <v>0</v>
      </c>
      <c r="I87">
        <v>0</v>
      </c>
      <c r="J87">
        <v>18.7453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100.20360000000001</v>
      </c>
    </row>
    <row r="88" spans="1:117">
      <c r="A88" t="s">
        <v>130</v>
      </c>
      <c r="B88">
        <v>0</v>
      </c>
      <c r="C88">
        <v>0</v>
      </c>
      <c r="D88">
        <v>50</v>
      </c>
      <c r="E88">
        <v>0</v>
      </c>
      <c r="F88">
        <v>0</v>
      </c>
      <c r="G88">
        <v>50</v>
      </c>
      <c r="H88">
        <v>0</v>
      </c>
      <c r="I88">
        <v>0</v>
      </c>
      <c r="J88">
        <v>50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150</v>
      </c>
    </row>
    <row r="89" spans="1:117">
      <c r="A89" t="s">
        <v>131</v>
      </c>
      <c r="B89">
        <v>0</v>
      </c>
      <c r="C89">
        <v>0</v>
      </c>
      <c r="D89">
        <v>62.778663000000002</v>
      </c>
      <c r="E89">
        <v>0</v>
      </c>
      <c r="F89">
        <v>0</v>
      </c>
      <c r="G89">
        <v>76.831998999999996</v>
      </c>
      <c r="H89">
        <v>0</v>
      </c>
      <c r="I89">
        <v>0</v>
      </c>
      <c r="J89">
        <v>70.784206999999995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210.39486899999997</v>
      </c>
    </row>
    <row r="90" spans="1:117">
      <c r="A90" t="s">
        <v>132</v>
      </c>
      <c r="B90">
        <v>0</v>
      </c>
      <c r="C90">
        <v>0</v>
      </c>
      <c r="D90">
        <v>89.151701000000003</v>
      </c>
      <c r="E90">
        <v>0</v>
      </c>
      <c r="F90">
        <v>0</v>
      </c>
      <c r="G90">
        <v>100</v>
      </c>
      <c r="H90">
        <v>0</v>
      </c>
      <c r="I90">
        <v>0</v>
      </c>
      <c r="J90">
        <v>99.156210000000002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288.30791099999999</v>
      </c>
    </row>
    <row r="91" spans="1:117">
      <c r="A91" t="s">
        <v>133</v>
      </c>
      <c r="B91">
        <v>0</v>
      </c>
      <c r="C91">
        <v>0</v>
      </c>
      <c r="D91">
        <v>100</v>
      </c>
      <c r="E91">
        <v>0</v>
      </c>
      <c r="F91">
        <v>0</v>
      </c>
      <c r="G91">
        <v>100</v>
      </c>
      <c r="H91">
        <v>0</v>
      </c>
      <c r="I91">
        <v>0</v>
      </c>
      <c r="J91">
        <v>131.92104499999999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331.92104499999999</v>
      </c>
    </row>
    <row r="92" spans="1:117">
      <c r="A92" t="s">
        <v>134</v>
      </c>
      <c r="B92">
        <v>0</v>
      </c>
      <c r="C92">
        <v>0</v>
      </c>
      <c r="D92">
        <v>100</v>
      </c>
      <c r="E92">
        <v>0</v>
      </c>
      <c r="F92">
        <v>0</v>
      </c>
      <c r="G92">
        <v>100</v>
      </c>
      <c r="H92">
        <v>0</v>
      </c>
      <c r="I92">
        <v>0</v>
      </c>
      <c r="J92">
        <v>166.09100699999999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366.09100699999999</v>
      </c>
    </row>
    <row r="93" spans="1:117">
      <c r="A93" t="s">
        <v>135</v>
      </c>
      <c r="B93">
        <v>0</v>
      </c>
      <c r="C93">
        <v>0</v>
      </c>
      <c r="D93">
        <v>110</v>
      </c>
      <c r="E93">
        <v>0</v>
      </c>
      <c r="F93">
        <v>0</v>
      </c>
      <c r="G93">
        <v>110</v>
      </c>
      <c r="H93">
        <v>0</v>
      </c>
      <c r="I93">
        <v>0</v>
      </c>
      <c r="J93">
        <v>204.38910100000001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424.38910099999998</v>
      </c>
    </row>
    <row r="94" spans="1:117">
      <c r="A94" t="s">
        <v>136</v>
      </c>
      <c r="B94">
        <v>0</v>
      </c>
      <c r="C94">
        <v>0</v>
      </c>
      <c r="D94">
        <v>110</v>
      </c>
      <c r="E94">
        <v>0</v>
      </c>
      <c r="F94">
        <v>0</v>
      </c>
      <c r="G94">
        <v>110</v>
      </c>
      <c r="H94">
        <v>0</v>
      </c>
      <c r="I94">
        <v>0</v>
      </c>
      <c r="J94">
        <v>246.38910100000001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466.38910099999998</v>
      </c>
    </row>
    <row r="95" spans="1:117">
      <c r="A95" t="s">
        <v>137</v>
      </c>
      <c r="B95">
        <v>0</v>
      </c>
      <c r="C95">
        <v>0</v>
      </c>
      <c r="D95">
        <v>110</v>
      </c>
      <c r="E95">
        <v>0</v>
      </c>
      <c r="F95">
        <v>0</v>
      </c>
      <c r="G95">
        <v>110</v>
      </c>
      <c r="H95">
        <v>0</v>
      </c>
      <c r="I95">
        <v>0</v>
      </c>
      <c r="J95">
        <v>250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470</v>
      </c>
    </row>
    <row r="96" spans="1:117">
      <c r="A96" t="s">
        <v>138</v>
      </c>
      <c r="B96">
        <v>0</v>
      </c>
      <c r="C96">
        <v>0</v>
      </c>
      <c r="D96">
        <v>110</v>
      </c>
      <c r="E96">
        <v>0</v>
      </c>
      <c r="F96">
        <v>0</v>
      </c>
      <c r="G96">
        <v>110</v>
      </c>
      <c r="H96">
        <v>0</v>
      </c>
      <c r="I96">
        <v>0</v>
      </c>
      <c r="J96">
        <v>250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470</v>
      </c>
    </row>
    <row r="97" spans="1:117">
      <c r="A97" t="s">
        <v>139</v>
      </c>
      <c r="B97">
        <v>0</v>
      </c>
      <c r="C97">
        <v>0</v>
      </c>
      <c r="D97">
        <v>110</v>
      </c>
      <c r="E97">
        <v>0</v>
      </c>
      <c r="F97">
        <v>0</v>
      </c>
      <c r="G97">
        <v>110</v>
      </c>
      <c r="H97">
        <v>0</v>
      </c>
      <c r="I97">
        <v>0</v>
      </c>
      <c r="J97">
        <v>250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470</v>
      </c>
    </row>
    <row r="98" spans="1:117">
      <c r="A98" t="s">
        <v>140</v>
      </c>
      <c r="B98">
        <v>0</v>
      </c>
      <c r="C98">
        <v>0</v>
      </c>
      <c r="D98">
        <v>110</v>
      </c>
      <c r="E98">
        <v>0</v>
      </c>
      <c r="F98">
        <v>0</v>
      </c>
      <c r="G98">
        <v>110</v>
      </c>
      <c r="H98">
        <v>0</v>
      </c>
      <c r="I98">
        <v>0</v>
      </c>
      <c r="J98">
        <v>245.55199999999999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465.55200000000002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0.60915070925000014</v>
      </c>
      <c r="E99">
        <f t="shared" si="2"/>
        <v>0</v>
      </c>
      <c r="F99">
        <f t="shared" si="2"/>
        <v>0</v>
      </c>
      <c r="G99">
        <f t="shared" si="2"/>
        <v>0.55110427024999997</v>
      </c>
      <c r="H99">
        <f t="shared" si="2"/>
        <v>0</v>
      </c>
      <c r="I99">
        <f t="shared" si="2"/>
        <v>0</v>
      </c>
      <c r="J99">
        <f t="shared" si="2"/>
        <v>0.77800699275000007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1.9382619722499999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45207</v>
      </c>
      <c r="B1" s="34" t="s">
        <v>496</v>
      </c>
      <c r="C1" s="34" t="s">
        <v>497</v>
      </c>
      <c r="D1" s="93" t="s">
        <v>314</v>
      </c>
      <c r="E1" s="34" t="s">
        <v>498</v>
      </c>
      <c r="F1" s="34"/>
      <c r="G1" s="34"/>
      <c r="H1" s="34"/>
      <c r="I1" s="34"/>
      <c r="J1" s="37" t="s">
        <v>499</v>
      </c>
      <c r="K1" s="37" t="s">
        <v>500</v>
      </c>
      <c r="L1" s="37" t="s">
        <v>501</v>
      </c>
      <c r="M1" t="s">
        <v>502</v>
      </c>
      <c r="N1" t="s">
        <v>503</v>
      </c>
      <c r="O1" t="s">
        <v>504</v>
      </c>
      <c r="P1" t="s">
        <v>505</v>
      </c>
      <c r="Q1" t="s">
        <v>506</v>
      </c>
      <c r="R1" s="93" t="s">
        <v>507</v>
      </c>
      <c r="S1" s="93" t="s">
        <v>508</v>
      </c>
      <c r="T1" s="93" t="s">
        <v>509</v>
      </c>
      <c r="U1" t="s">
        <v>510</v>
      </c>
      <c r="V1" t="s">
        <v>338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s="150" t="s">
        <v>518</v>
      </c>
      <c r="AE1" s="150" t="s">
        <v>519</v>
      </c>
      <c r="AF1" s="150" t="s">
        <v>520</v>
      </c>
      <c r="AG1" s="66" t="s">
        <v>521</v>
      </c>
      <c r="AH1" s="66" t="s">
        <v>522</v>
      </c>
      <c r="AI1" s="66" t="s">
        <v>523</v>
      </c>
      <c r="AJ1" t="s">
        <v>524</v>
      </c>
      <c r="AK1" s="149" t="s">
        <v>525</v>
      </c>
      <c r="AL1" s="149" t="s">
        <v>526</v>
      </c>
    </row>
    <row r="2" spans="1:38">
      <c r="A2" s="25" t="s">
        <v>44</v>
      </c>
      <c r="B2" s="34" t="s">
        <v>496</v>
      </c>
      <c r="C2" s="34" t="s">
        <v>497</v>
      </c>
      <c r="D2" s="93"/>
      <c r="E2" s="34" t="s">
        <v>498</v>
      </c>
      <c r="F2" s="34"/>
      <c r="G2" s="34"/>
      <c r="H2" s="34"/>
      <c r="I2" s="34"/>
      <c r="J2" s="37" t="s">
        <v>499</v>
      </c>
      <c r="K2" s="37" t="s">
        <v>500</v>
      </c>
      <c r="L2" s="37" t="s">
        <v>501</v>
      </c>
      <c r="M2" t="s">
        <v>502</v>
      </c>
      <c r="N2" t="s">
        <v>503</v>
      </c>
      <c r="O2" t="s">
        <v>504</v>
      </c>
      <c r="P2" t="s">
        <v>505</v>
      </c>
      <c r="Q2" t="s">
        <v>506</v>
      </c>
      <c r="R2" s="93" t="s">
        <v>507</v>
      </c>
      <c r="S2" s="93" t="s">
        <v>508</v>
      </c>
      <c r="T2" s="93" t="s">
        <v>509</v>
      </c>
      <c r="U2" t="s">
        <v>510</v>
      </c>
      <c r="V2" t="s">
        <v>338</v>
      </c>
      <c r="W2" t="s">
        <v>511</v>
      </c>
      <c r="X2" t="s">
        <v>512</v>
      </c>
      <c r="Y2" t="s">
        <v>513</v>
      </c>
      <c r="Z2" t="s">
        <v>514</v>
      </c>
      <c r="AA2" t="s">
        <v>515</v>
      </c>
      <c r="AB2" t="s">
        <v>516</v>
      </c>
      <c r="AC2" t="s">
        <v>517</v>
      </c>
      <c r="AD2" t="s">
        <v>518</v>
      </c>
      <c r="AE2" t="s">
        <v>519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526</v>
      </c>
    </row>
    <row r="3" spans="1:38">
      <c r="A3" t="s">
        <v>45</v>
      </c>
      <c r="B3" s="34">
        <v>202.92</v>
      </c>
      <c r="C3" s="34">
        <v>65.709999999999994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117.89</v>
      </c>
      <c r="N3">
        <v>271.77</v>
      </c>
      <c r="O3">
        <v>101.21</v>
      </c>
      <c r="P3">
        <v>4.2699999999999996</v>
      </c>
      <c r="Q3">
        <v>7.01</v>
      </c>
      <c r="R3" s="93">
        <v>0</v>
      </c>
      <c r="S3" s="93">
        <v>0</v>
      </c>
      <c r="T3" s="93">
        <v>0</v>
      </c>
      <c r="U3">
        <v>3.69</v>
      </c>
      <c r="V3">
        <v>0</v>
      </c>
      <c r="W3">
        <v>3.76</v>
      </c>
      <c r="X3">
        <v>32.82</v>
      </c>
      <c r="Y3">
        <v>10.93</v>
      </c>
      <c r="Z3">
        <v>10.94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36.82</v>
      </c>
      <c r="AI3">
        <v>36.82</v>
      </c>
      <c r="AJ3">
        <v>29.92</v>
      </c>
      <c r="AK3">
        <v>0</v>
      </c>
      <c r="AL3">
        <v>0</v>
      </c>
    </row>
    <row r="4" spans="1:38">
      <c r="A4" t="s">
        <v>46</v>
      </c>
      <c r="B4" s="34">
        <v>202.92</v>
      </c>
      <c r="C4" s="34">
        <v>65.709999999999994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117.89</v>
      </c>
      <c r="N4">
        <v>271.77</v>
      </c>
      <c r="O4">
        <v>101.21</v>
      </c>
      <c r="P4">
        <v>4.2699999999999996</v>
      </c>
      <c r="Q4">
        <v>7.01</v>
      </c>
      <c r="R4" s="93">
        <v>0</v>
      </c>
      <c r="S4" s="93">
        <v>0</v>
      </c>
      <c r="T4" s="93">
        <v>0</v>
      </c>
      <c r="U4">
        <v>3.69</v>
      </c>
      <c r="V4">
        <v>0</v>
      </c>
      <c r="W4">
        <v>3.76</v>
      </c>
      <c r="X4">
        <v>33.17</v>
      </c>
      <c r="Y4">
        <v>11.04</v>
      </c>
      <c r="Z4">
        <v>11.06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37.9</v>
      </c>
      <c r="AI4">
        <v>37.9</v>
      </c>
      <c r="AJ4">
        <v>29.92</v>
      </c>
      <c r="AK4">
        <v>0</v>
      </c>
      <c r="AL4">
        <v>0</v>
      </c>
    </row>
    <row r="5" spans="1:38">
      <c r="A5" t="s">
        <v>47</v>
      </c>
      <c r="B5" s="34">
        <v>202.92</v>
      </c>
      <c r="C5" s="34">
        <v>65.709999999999994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117.89</v>
      </c>
      <c r="N5">
        <v>271.77</v>
      </c>
      <c r="O5">
        <v>101.21</v>
      </c>
      <c r="P5">
        <v>3.58</v>
      </c>
      <c r="Q5">
        <v>7.01</v>
      </c>
      <c r="R5" s="93">
        <v>0</v>
      </c>
      <c r="S5" s="93">
        <v>0</v>
      </c>
      <c r="T5" s="93">
        <v>0</v>
      </c>
      <c r="U5">
        <v>3.69</v>
      </c>
      <c r="V5">
        <v>0</v>
      </c>
      <c r="W5">
        <v>3.76</v>
      </c>
      <c r="X5">
        <v>33.33</v>
      </c>
      <c r="Y5">
        <v>11.11</v>
      </c>
      <c r="Z5">
        <v>11.11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39.18</v>
      </c>
      <c r="AI5">
        <v>39.18</v>
      </c>
      <c r="AJ5">
        <v>30.88</v>
      </c>
      <c r="AK5">
        <v>0</v>
      </c>
      <c r="AL5">
        <v>0</v>
      </c>
    </row>
    <row r="6" spans="1:38">
      <c r="A6" t="s">
        <v>48</v>
      </c>
      <c r="B6" s="34">
        <v>202.92</v>
      </c>
      <c r="C6" s="34">
        <v>65.709999999999994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117.89</v>
      </c>
      <c r="N6">
        <v>271.77</v>
      </c>
      <c r="O6">
        <v>101.21</v>
      </c>
      <c r="P6">
        <v>4.04</v>
      </c>
      <c r="Q6">
        <v>7.01</v>
      </c>
      <c r="R6" s="93">
        <v>0</v>
      </c>
      <c r="S6" s="93">
        <v>0</v>
      </c>
      <c r="T6" s="93">
        <v>0</v>
      </c>
      <c r="U6">
        <v>3.69</v>
      </c>
      <c r="V6">
        <v>0</v>
      </c>
      <c r="W6">
        <v>3.76</v>
      </c>
      <c r="X6">
        <v>33.61</v>
      </c>
      <c r="Y6">
        <v>11.21</v>
      </c>
      <c r="Z6">
        <v>11.2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39.54</v>
      </c>
      <c r="AI6">
        <v>39.54</v>
      </c>
      <c r="AJ6">
        <v>30.88</v>
      </c>
      <c r="AK6">
        <v>0</v>
      </c>
      <c r="AL6">
        <v>0</v>
      </c>
    </row>
    <row r="7" spans="1:38">
      <c r="A7" t="s">
        <v>49</v>
      </c>
      <c r="B7" s="34">
        <v>202.92</v>
      </c>
      <c r="C7" s="34">
        <v>65.709999999999994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117.89</v>
      </c>
      <c r="N7">
        <v>271.77</v>
      </c>
      <c r="O7">
        <v>101.21</v>
      </c>
      <c r="P7">
        <v>4.04</v>
      </c>
      <c r="Q7">
        <v>7.01</v>
      </c>
      <c r="R7" s="93">
        <v>0</v>
      </c>
      <c r="S7" s="93">
        <v>0</v>
      </c>
      <c r="T7" s="93">
        <v>0</v>
      </c>
      <c r="U7">
        <v>3.69</v>
      </c>
      <c r="V7">
        <v>0</v>
      </c>
      <c r="W7">
        <v>3.76</v>
      </c>
      <c r="X7">
        <v>33.92</v>
      </c>
      <c r="Y7">
        <v>11.3</v>
      </c>
      <c r="Z7">
        <v>11.31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40.85</v>
      </c>
      <c r="AI7">
        <v>40.85</v>
      </c>
      <c r="AJ7">
        <v>29.92</v>
      </c>
      <c r="AK7">
        <v>0</v>
      </c>
      <c r="AL7">
        <v>0</v>
      </c>
    </row>
    <row r="8" spans="1:38">
      <c r="A8" t="s">
        <v>50</v>
      </c>
      <c r="B8" s="34">
        <v>202.92</v>
      </c>
      <c r="C8" s="34">
        <v>65.709999999999994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117.89</v>
      </c>
      <c r="N8">
        <v>271.77</v>
      </c>
      <c r="O8">
        <v>101.21</v>
      </c>
      <c r="P8">
        <v>4.04</v>
      </c>
      <c r="Q8">
        <v>7.01</v>
      </c>
      <c r="R8" s="93">
        <v>0</v>
      </c>
      <c r="S8" s="93">
        <v>0</v>
      </c>
      <c r="T8" s="93">
        <v>0</v>
      </c>
      <c r="U8">
        <v>3.69</v>
      </c>
      <c r="V8">
        <v>0</v>
      </c>
      <c r="W8">
        <v>3.76</v>
      </c>
      <c r="X8">
        <v>34.97</v>
      </c>
      <c r="Y8">
        <v>11.64</v>
      </c>
      <c r="Z8">
        <v>11.66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41.42</v>
      </c>
      <c r="AI8">
        <v>41.42</v>
      </c>
      <c r="AJ8">
        <v>29.92</v>
      </c>
      <c r="AK8">
        <v>0</v>
      </c>
      <c r="AL8">
        <v>0</v>
      </c>
    </row>
    <row r="9" spans="1:38">
      <c r="A9" t="s">
        <v>51</v>
      </c>
      <c r="B9" s="34">
        <v>231.91</v>
      </c>
      <c r="C9" s="34">
        <v>65.709999999999994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117.89</v>
      </c>
      <c r="N9">
        <v>271.77</v>
      </c>
      <c r="O9">
        <v>101.21</v>
      </c>
      <c r="P9">
        <v>4.04</v>
      </c>
      <c r="Q9">
        <v>7.01</v>
      </c>
      <c r="R9" s="93">
        <v>0</v>
      </c>
      <c r="S9" s="93">
        <v>0</v>
      </c>
      <c r="T9" s="93">
        <v>0</v>
      </c>
      <c r="U9">
        <v>3.69</v>
      </c>
      <c r="V9">
        <v>0</v>
      </c>
      <c r="W9">
        <v>3.76</v>
      </c>
      <c r="X9">
        <v>35.96</v>
      </c>
      <c r="Y9">
        <v>11.98</v>
      </c>
      <c r="Z9">
        <v>11.99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10.72</v>
      </c>
      <c r="AH9">
        <v>33.33</v>
      </c>
      <c r="AI9">
        <v>33.33</v>
      </c>
      <c r="AJ9">
        <v>29.92</v>
      </c>
      <c r="AK9">
        <v>0</v>
      </c>
      <c r="AL9">
        <v>0</v>
      </c>
    </row>
    <row r="10" spans="1:38">
      <c r="A10" t="s">
        <v>52</v>
      </c>
      <c r="B10" s="34">
        <v>231.91</v>
      </c>
      <c r="C10" s="34">
        <v>65.709999999999994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117.89</v>
      </c>
      <c r="N10">
        <v>271.77</v>
      </c>
      <c r="O10">
        <v>101.21</v>
      </c>
      <c r="P10">
        <v>4.04</v>
      </c>
      <c r="Q10">
        <v>7.01</v>
      </c>
      <c r="R10" s="93">
        <v>0</v>
      </c>
      <c r="S10" s="93">
        <v>0</v>
      </c>
      <c r="T10" s="93">
        <v>0</v>
      </c>
      <c r="U10">
        <v>3.69</v>
      </c>
      <c r="V10">
        <v>0</v>
      </c>
      <c r="W10">
        <v>3.76</v>
      </c>
      <c r="X10">
        <v>36.56</v>
      </c>
      <c r="Y10">
        <v>12.18</v>
      </c>
      <c r="Z10">
        <v>12.19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8.5500000000000007</v>
      </c>
      <c r="AH10">
        <v>33.33</v>
      </c>
      <c r="AI10">
        <v>33.33</v>
      </c>
      <c r="AJ10">
        <v>29.92</v>
      </c>
      <c r="AK10">
        <v>0</v>
      </c>
      <c r="AL10">
        <v>0</v>
      </c>
    </row>
    <row r="11" spans="1:38">
      <c r="A11" t="s">
        <v>53</v>
      </c>
      <c r="B11" s="34">
        <v>231.91</v>
      </c>
      <c r="C11" s="34">
        <v>65.709999999999994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117.89</v>
      </c>
      <c r="N11">
        <v>271.77</v>
      </c>
      <c r="O11">
        <v>101.21</v>
      </c>
      <c r="P11">
        <v>4.04</v>
      </c>
      <c r="Q11">
        <v>7.01</v>
      </c>
      <c r="R11" s="93">
        <v>0</v>
      </c>
      <c r="S11" s="93">
        <v>0</v>
      </c>
      <c r="T11" s="93">
        <v>0</v>
      </c>
      <c r="U11">
        <v>3.61</v>
      </c>
      <c r="V11">
        <v>0</v>
      </c>
      <c r="W11">
        <v>3.76</v>
      </c>
      <c r="X11">
        <v>23.82</v>
      </c>
      <c r="Y11">
        <v>7.93</v>
      </c>
      <c r="Z11">
        <v>7.94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8.8800000000000008</v>
      </c>
      <c r="AH11">
        <v>41.11</v>
      </c>
      <c r="AI11">
        <v>41.11</v>
      </c>
      <c r="AJ11">
        <v>29.92</v>
      </c>
      <c r="AK11">
        <v>0</v>
      </c>
      <c r="AL11">
        <v>0</v>
      </c>
    </row>
    <row r="12" spans="1:38">
      <c r="A12" t="s">
        <v>54</v>
      </c>
      <c r="B12" s="34">
        <v>231.91</v>
      </c>
      <c r="C12" s="34">
        <v>65.709999999999994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117.89</v>
      </c>
      <c r="N12">
        <v>271.77</v>
      </c>
      <c r="O12">
        <v>101.21</v>
      </c>
      <c r="P12">
        <v>4.04</v>
      </c>
      <c r="Q12">
        <v>7.01</v>
      </c>
      <c r="R12" s="93">
        <v>0</v>
      </c>
      <c r="S12" s="93">
        <v>0</v>
      </c>
      <c r="T12" s="93">
        <v>0</v>
      </c>
      <c r="U12">
        <v>3.61</v>
      </c>
      <c r="V12">
        <v>0</v>
      </c>
      <c r="W12">
        <v>3.76</v>
      </c>
      <c r="X12">
        <v>24.83</v>
      </c>
      <c r="Y12">
        <v>8.27</v>
      </c>
      <c r="Z12">
        <v>8.2799999999999994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9.2200000000000006</v>
      </c>
      <c r="AH12">
        <v>40.340000000000003</v>
      </c>
      <c r="AI12">
        <v>40.340000000000003</v>
      </c>
      <c r="AJ12">
        <v>29.92</v>
      </c>
      <c r="AK12">
        <v>0</v>
      </c>
      <c r="AL12">
        <v>0</v>
      </c>
    </row>
    <row r="13" spans="1:38">
      <c r="A13" t="s">
        <v>55</v>
      </c>
      <c r="B13" s="34">
        <v>231.91</v>
      </c>
      <c r="C13" s="34">
        <v>65.709999999999994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117.89</v>
      </c>
      <c r="N13">
        <v>271.77</v>
      </c>
      <c r="O13">
        <v>101.21</v>
      </c>
      <c r="P13">
        <v>4.04</v>
      </c>
      <c r="Q13">
        <v>7.01</v>
      </c>
      <c r="R13" s="93">
        <v>0</v>
      </c>
      <c r="S13" s="93">
        <v>0</v>
      </c>
      <c r="T13" s="93">
        <v>0</v>
      </c>
      <c r="U13">
        <v>3.61</v>
      </c>
      <c r="V13">
        <v>0</v>
      </c>
      <c r="W13">
        <v>3.76</v>
      </c>
      <c r="X13">
        <v>26.32</v>
      </c>
      <c r="Y13">
        <v>8.77</v>
      </c>
      <c r="Z13">
        <v>8.77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9.4</v>
      </c>
      <c r="AH13">
        <v>39.229999999999997</v>
      </c>
      <c r="AI13">
        <v>39.229999999999997</v>
      </c>
      <c r="AJ13">
        <v>29.92</v>
      </c>
      <c r="AK13">
        <v>0</v>
      </c>
      <c r="AL13">
        <v>0</v>
      </c>
    </row>
    <row r="14" spans="1:38">
      <c r="A14" t="s">
        <v>56</v>
      </c>
      <c r="B14" s="34">
        <v>231.91</v>
      </c>
      <c r="C14" s="34">
        <v>65.709999999999994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117.89</v>
      </c>
      <c r="N14">
        <v>271.77</v>
      </c>
      <c r="O14">
        <v>101.21</v>
      </c>
      <c r="P14">
        <v>4.04</v>
      </c>
      <c r="Q14">
        <v>7.01</v>
      </c>
      <c r="R14" s="93">
        <v>0</v>
      </c>
      <c r="S14" s="93">
        <v>0</v>
      </c>
      <c r="T14" s="93">
        <v>0</v>
      </c>
      <c r="U14">
        <v>3.61</v>
      </c>
      <c r="V14">
        <v>0</v>
      </c>
      <c r="W14">
        <v>3.76</v>
      </c>
      <c r="X14">
        <v>26.82</v>
      </c>
      <c r="Y14">
        <v>8.93</v>
      </c>
      <c r="Z14">
        <v>8.94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7.73</v>
      </c>
      <c r="AH14">
        <v>42.22</v>
      </c>
      <c r="AI14">
        <v>42.22</v>
      </c>
      <c r="AJ14">
        <v>29.92</v>
      </c>
      <c r="AK14">
        <v>0</v>
      </c>
      <c r="AL14">
        <v>0</v>
      </c>
    </row>
    <row r="15" spans="1:38">
      <c r="A15" t="s">
        <v>57</v>
      </c>
      <c r="B15" s="34">
        <v>231.91</v>
      </c>
      <c r="C15" s="34">
        <v>65.709999999999994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117.89</v>
      </c>
      <c r="N15">
        <v>271.77</v>
      </c>
      <c r="O15">
        <v>101.21</v>
      </c>
      <c r="P15">
        <v>4.04</v>
      </c>
      <c r="Q15">
        <v>7.01</v>
      </c>
      <c r="R15" s="93">
        <v>0</v>
      </c>
      <c r="S15" s="93">
        <v>0</v>
      </c>
      <c r="T15" s="93">
        <v>0</v>
      </c>
      <c r="U15">
        <v>3.61</v>
      </c>
      <c r="V15">
        <v>0</v>
      </c>
      <c r="W15">
        <v>3.76</v>
      </c>
      <c r="X15">
        <v>32.17</v>
      </c>
      <c r="Y15">
        <v>10.72</v>
      </c>
      <c r="Z15">
        <v>10.72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8.2100000000000009</v>
      </c>
      <c r="AH15">
        <v>40.51</v>
      </c>
      <c r="AI15">
        <v>40.51</v>
      </c>
      <c r="AJ15">
        <v>30.88</v>
      </c>
      <c r="AK15">
        <v>0</v>
      </c>
      <c r="AL15">
        <v>0</v>
      </c>
    </row>
    <row r="16" spans="1:38">
      <c r="A16" t="s">
        <v>58</v>
      </c>
      <c r="B16" s="34">
        <v>231.91</v>
      </c>
      <c r="C16" s="34">
        <v>65.709999999999994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117.89</v>
      </c>
      <c r="N16">
        <v>271.77</v>
      </c>
      <c r="O16">
        <v>101.21</v>
      </c>
      <c r="P16">
        <v>4.04</v>
      </c>
      <c r="Q16">
        <v>7.01</v>
      </c>
      <c r="R16" s="93">
        <v>0</v>
      </c>
      <c r="S16" s="93">
        <v>0</v>
      </c>
      <c r="T16" s="93">
        <v>0</v>
      </c>
      <c r="U16">
        <v>3.61</v>
      </c>
      <c r="V16">
        <v>0</v>
      </c>
      <c r="W16">
        <v>3.76</v>
      </c>
      <c r="X16">
        <v>32.76</v>
      </c>
      <c r="Y16">
        <v>10.92</v>
      </c>
      <c r="Z16">
        <v>10.92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8.4600000000000009</v>
      </c>
      <c r="AH16">
        <v>46.88</v>
      </c>
      <c r="AI16">
        <v>46.88</v>
      </c>
      <c r="AJ16">
        <v>30.88</v>
      </c>
      <c r="AK16">
        <v>0</v>
      </c>
      <c r="AL16">
        <v>0</v>
      </c>
    </row>
    <row r="17" spans="1:38">
      <c r="A17" t="s">
        <v>59</v>
      </c>
      <c r="B17" s="34">
        <v>231.91</v>
      </c>
      <c r="C17" s="34">
        <v>65.709999999999994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117.89</v>
      </c>
      <c r="N17">
        <v>271.77</v>
      </c>
      <c r="O17">
        <v>101.21</v>
      </c>
      <c r="P17">
        <v>4.04</v>
      </c>
      <c r="Q17">
        <v>7.01</v>
      </c>
      <c r="R17" s="93">
        <v>0</v>
      </c>
      <c r="S17" s="93">
        <v>0</v>
      </c>
      <c r="T17" s="93">
        <v>0</v>
      </c>
      <c r="U17">
        <v>3.61</v>
      </c>
      <c r="V17">
        <v>0</v>
      </c>
      <c r="W17">
        <v>3.76</v>
      </c>
      <c r="X17">
        <v>33.11</v>
      </c>
      <c r="Y17">
        <v>11.03</v>
      </c>
      <c r="Z17">
        <v>11.04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13.11</v>
      </c>
      <c r="AH17">
        <v>46.21</v>
      </c>
      <c r="AI17">
        <v>46.21</v>
      </c>
      <c r="AJ17">
        <v>30.88</v>
      </c>
      <c r="AK17">
        <v>0</v>
      </c>
      <c r="AL17">
        <v>0</v>
      </c>
    </row>
    <row r="18" spans="1:38">
      <c r="A18" t="s">
        <v>60</v>
      </c>
      <c r="B18" s="34">
        <v>231.91</v>
      </c>
      <c r="C18" s="34">
        <v>65.709999999999994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117.89</v>
      </c>
      <c r="N18">
        <v>271.77</v>
      </c>
      <c r="O18">
        <v>101.21</v>
      </c>
      <c r="P18">
        <v>4.04</v>
      </c>
      <c r="Q18">
        <v>7.01</v>
      </c>
      <c r="R18" s="93">
        <v>0</v>
      </c>
      <c r="S18" s="93">
        <v>0</v>
      </c>
      <c r="T18" s="93">
        <v>0</v>
      </c>
      <c r="U18">
        <v>3.61</v>
      </c>
      <c r="V18">
        <v>0</v>
      </c>
      <c r="W18">
        <v>3.76</v>
      </c>
      <c r="X18">
        <v>34.32</v>
      </c>
      <c r="Y18">
        <v>11.43</v>
      </c>
      <c r="Z18">
        <v>11.44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12.88</v>
      </c>
      <c r="AH18">
        <v>45.17</v>
      </c>
      <c r="AI18">
        <v>45.17</v>
      </c>
      <c r="AJ18">
        <v>30.88</v>
      </c>
      <c r="AK18">
        <v>0</v>
      </c>
      <c r="AL18">
        <v>0</v>
      </c>
    </row>
    <row r="19" spans="1:38">
      <c r="A19" t="s">
        <v>61</v>
      </c>
      <c r="B19" s="34">
        <v>231.91</v>
      </c>
      <c r="C19" s="34">
        <v>65.709999999999994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117.89</v>
      </c>
      <c r="N19">
        <v>271.77</v>
      </c>
      <c r="O19">
        <v>101.21</v>
      </c>
      <c r="P19">
        <v>3.96</v>
      </c>
      <c r="Q19">
        <v>7.01</v>
      </c>
      <c r="R19" s="93">
        <v>0</v>
      </c>
      <c r="S19" s="93">
        <v>0</v>
      </c>
      <c r="T19" s="93">
        <v>0</v>
      </c>
      <c r="U19">
        <v>3.54</v>
      </c>
      <c r="V19">
        <v>0</v>
      </c>
      <c r="W19">
        <v>3.76</v>
      </c>
      <c r="X19">
        <v>35.1</v>
      </c>
      <c r="Y19">
        <v>11.7</v>
      </c>
      <c r="Z19">
        <v>11.7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12.64</v>
      </c>
      <c r="AH19">
        <v>44.23</v>
      </c>
      <c r="AI19">
        <v>44.23</v>
      </c>
      <c r="AJ19">
        <v>29.92</v>
      </c>
      <c r="AK19">
        <v>0</v>
      </c>
      <c r="AL19">
        <v>0</v>
      </c>
    </row>
    <row r="20" spans="1:38">
      <c r="A20" t="s">
        <v>62</v>
      </c>
      <c r="B20" s="34">
        <v>231.91</v>
      </c>
      <c r="C20" s="34">
        <v>65.709999999999994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117.89</v>
      </c>
      <c r="N20">
        <v>271.77</v>
      </c>
      <c r="O20">
        <v>101.21</v>
      </c>
      <c r="P20">
        <v>3.96</v>
      </c>
      <c r="Q20">
        <v>7.01</v>
      </c>
      <c r="R20" s="93">
        <v>0</v>
      </c>
      <c r="S20" s="93">
        <v>0</v>
      </c>
      <c r="T20" s="93">
        <v>0</v>
      </c>
      <c r="U20">
        <v>3.54</v>
      </c>
      <c r="V20">
        <v>0</v>
      </c>
      <c r="W20">
        <v>3.76</v>
      </c>
      <c r="X20">
        <v>35.72</v>
      </c>
      <c r="Y20">
        <v>11.89</v>
      </c>
      <c r="Z20">
        <v>11.91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11.8</v>
      </c>
      <c r="AH20">
        <v>43.89</v>
      </c>
      <c r="AI20">
        <v>43.89</v>
      </c>
      <c r="AJ20">
        <v>29.92</v>
      </c>
      <c r="AK20">
        <v>0</v>
      </c>
      <c r="AL20">
        <v>0</v>
      </c>
    </row>
    <row r="21" spans="1:38">
      <c r="A21" t="s">
        <v>63</v>
      </c>
      <c r="B21" s="34">
        <v>231.91</v>
      </c>
      <c r="C21" s="34">
        <v>65.709999999999994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117.89</v>
      </c>
      <c r="N21">
        <v>271.77</v>
      </c>
      <c r="O21">
        <v>101.21</v>
      </c>
      <c r="P21">
        <v>3.96</v>
      </c>
      <c r="Q21">
        <v>7.01</v>
      </c>
      <c r="R21" s="93">
        <v>0</v>
      </c>
      <c r="S21" s="93">
        <v>0</v>
      </c>
      <c r="T21" s="93">
        <v>0</v>
      </c>
      <c r="U21">
        <v>3.54</v>
      </c>
      <c r="V21">
        <v>0</v>
      </c>
      <c r="W21">
        <v>3.76</v>
      </c>
      <c r="X21">
        <v>35.130000000000003</v>
      </c>
      <c r="Y21">
        <v>11.7</v>
      </c>
      <c r="Z21">
        <v>11.71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11.21</v>
      </c>
      <c r="AH21">
        <v>42.17</v>
      </c>
      <c r="AI21">
        <v>42.17</v>
      </c>
      <c r="AJ21">
        <v>29.92</v>
      </c>
      <c r="AK21">
        <v>0</v>
      </c>
      <c r="AL21">
        <v>0</v>
      </c>
    </row>
    <row r="22" spans="1:38">
      <c r="A22" t="s">
        <v>64</v>
      </c>
      <c r="B22" s="34">
        <v>231.91</v>
      </c>
      <c r="C22" s="34">
        <v>65.709999999999994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117.89</v>
      </c>
      <c r="N22">
        <v>271.77</v>
      </c>
      <c r="O22">
        <v>101.21</v>
      </c>
      <c r="P22">
        <v>3.96</v>
      </c>
      <c r="Q22">
        <v>7.01</v>
      </c>
      <c r="R22" s="93">
        <v>0</v>
      </c>
      <c r="S22" s="93">
        <v>0</v>
      </c>
      <c r="T22" s="93">
        <v>0</v>
      </c>
      <c r="U22">
        <v>3.54</v>
      </c>
      <c r="V22">
        <v>0</v>
      </c>
      <c r="W22">
        <v>3.76</v>
      </c>
      <c r="X22">
        <v>35.130000000000003</v>
      </c>
      <c r="Y22">
        <v>11.7</v>
      </c>
      <c r="Z22">
        <v>11.71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10.86</v>
      </c>
      <c r="AH22">
        <v>40.54</v>
      </c>
      <c r="AI22">
        <v>40.54</v>
      </c>
      <c r="AJ22">
        <v>29.92</v>
      </c>
      <c r="AK22">
        <v>0</v>
      </c>
      <c r="AL22">
        <v>0</v>
      </c>
    </row>
    <row r="23" spans="1:38">
      <c r="A23" t="s">
        <v>65</v>
      </c>
      <c r="B23" s="34">
        <v>231.91</v>
      </c>
      <c r="C23" s="34">
        <v>65.709999999999994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117.89</v>
      </c>
      <c r="N23">
        <v>271.77</v>
      </c>
      <c r="O23">
        <v>101.21</v>
      </c>
      <c r="P23">
        <v>3.81</v>
      </c>
      <c r="Q23">
        <v>7.01</v>
      </c>
      <c r="R23" s="93">
        <v>0</v>
      </c>
      <c r="S23" s="93">
        <v>0</v>
      </c>
      <c r="T23" s="93">
        <v>0</v>
      </c>
      <c r="U23">
        <v>3.54</v>
      </c>
      <c r="V23">
        <v>0</v>
      </c>
      <c r="W23">
        <v>3.76</v>
      </c>
      <c r="X23">
        <v>35.130000000000003</v>
      </c>
      <c r="Y23">
        <v>11.7</v>
      </c>
      <c r="Z23">
        <v>11.71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10.210000000000001</v>
      </c>
      <c r="AH23">
        <v>38.880000000000003</v>
      </c>
      <c r="AI23">
        <v>38.880000000000003</v>
      </c>
      <c r="AJ23">
        <v>30.88</v>
      </c>
      <c r="AK23">
        <v>0</v>
      </c>
      <c r="AL23">
        <v>0</v>
      </c>
    </row>
    <row r="24" spans="1:38">
      <c r="A24" t="s">
        <v>66</v>
      </c>
      <c r="B24" s="34">
        <v>231.91</v>
      </c>
      <c r="C24" s="34">
        <v>65.709999999999994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117.89</v>
      </c>
      <c r="N24">
        <v>271.77</v>
      </c>
      <c r="O24">
        <v>101.21</v>
      </c>
      <c r="P24">
        <v>3.81</v>
      </c>
      <c r="Q24">
        <v>7.01</v>
      </c>
      <c r="R24" s="93">
        <v>0</v>
      </c>
      <c r="S24" s="93">
        <v>0</v>
      </c>
      <c r="T24" s="93">
        <v>0</v>
      </c>
      <c r="U24">
        <v>3.54</v>
      </c>
      <c r="V24">
        <v>0</v>
      </c>
      <c r="W24">
        <v>3.76</v>
      </c>
      <c r="X24">
        <v>34.69</v>
      </c>
      <c r="Y24">
        <v>11.56</v>
      </c>
      <c r="Z24">
        <v>11.56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9.5500000000000007</v>
      </c>
      <c r="AH24">
        <v>37.32</v>
      </c>
      <c r="AI24">
        <v>37.32</v>
      </c>
      <c r="AJ24">
        <v>30.88</v>
      </c>
      <c r="AK24">
        <v>0</v>
      </c>
      <c r="AL24">
        <v>0</v>
      </c>
    </row>
    <row r="25" spans="1:38">
      <c r="A25" t="s">
        <v>67</v>
      </c>
      <c r="B25" s="34">
        <v>231.91</v>
      </c>
      <c r="C25" s="34">
        <v>65.709999999999994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117.89</v>
      </c>
      <c r="N25">
        <v>271.77</v>
      </c>
      <c r="O25">
        <v>101.21</v>
      </c>
      <c r="P25">
        <v>3.81</v>
      </c>
      <c r="Q25">
        <v>7.01</v>
      </c>
      <c r="R25" s="93">
        <v>0</v>
      </c>
      <c r="S25" s="93">
        <v>0</v>
      </c>
      <c r="T25" s="93">
        <v>0</v>
      </c>
      <c r="U25">
        <v>3.54</v>
      </c>
      <c r="V25">
        <v>0</v>
      </c>
      <c r="W25">
        <v>3.76</v>
      </c>
      <c r="X25">
        <v>33.65</v>
      </c>
      <c r="Y25">
        <v>11.2</v>
      </c>
      <c r="Z25">
        <v>11.22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8.8800000000000008</v>
      </c>
      <c r="AH25">
        <v>36.54</v>
      </c>
      <c r="AI25">
        <v>36.54</v>
      </c>
      <c r="AJ25">
        <v>30.88</v>
      </c>
      <c r="AK25">
        <v>0</v>
      </c>
      <c r="AL25">
        <v>0</v>
      </c>
    </row>
    <row r="26" spans="1:38">
      <c r="A26" t="s">
        <v>68</v>
      </c>
      <c r="B26" s="34">
        <v>231.91</v>
      </c>
      <c r="C26" s="34">
        <v>65.709999999999994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117.89</v>
      </c>
      <c r="N26">
        <v>271.77</v>
      </c>
      <c r="O26">
        <v>101.21</v>
      </c>
      <c r="P26">
        <v>3.81</v>
      </c>
      <c r="Q26">
        <v>7.01</v>
      </c>
      <c r="R26" s="93">
        <v>0</v>
      </c>
      <c r="S26" s="93">
        <v>0</v>
      </c>
      <c r="T26" s="93">
        <v>0</v>
      </c>
      <c r="U26">
        <v>3.54</v>
      </c>
      <c r="V26">
        <v>0</v>
      </c>
      <c r="W26">
        <v>3.76</v>
      </c>
      <c r="X26">
        <v>32.630000000000003</v>
      </c>
      <c r="Y26">
        <v>10.86</v>
      </c>
      <c r="Z26">
        <v>10.88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8.4</v>
      </c>
      <c r="AH26">
        <v>33.4</v>
      </c>
      <c r="AI26">
        <v>33.4</v>
      </c>
      <c r="AJ26">
        <v>30.88</v>
      </c>
      <c r="AK26">
        <v>0</v>
      </c>
      <c r="AL26">
        <v>0</v>
      </c>
    </row>
    <row r="27" spans="1:38">
      <c r="A27" t="s">
        <v>69</v>
      </c>
      <c r="B27" s="34">
        <v>231.91</v>
      </c>
      <c r="C27" s="34">
        <v>65.709999999999994</v>
      </c>
      <c r="D27" s="93">
        <f t="shared" si="0"/>
        <v>9.19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117.89</v>
      </c>
      <c r="N27">
        <v>271.77</v>
      </c>
      <c r="O27">
        <v>101.21</v>
      </c>
      <c r="P27">
        <v>3.73</v>
      </c>
      <c r="Q27">
        <v>7.01</v>
      </c>
      <c r="R27" s="93">
        <v>7.75</v>
      </c>
      <c r="S27" s="93">
        <v>1.44</v>
      </c>
      <c r="T27" s="93">
        <v>0</v>
      </c>
      <c r="U27">
        <v>3.54</v>
      </c>
      <c r="V27">
        <v>0</v>
      </c>
      <c r="W27">
        <v>3.72</v>
      </c>
      <c r="X27">
        <v>31.42</v>
      </c>
      <c r="Y27">
        <v>10.47</v>
      </c>
      <c r="Z27">
        <v>10.47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7.82</v>
      </c>
      <c r="AH27">
        <v>32</v>
      </c>
      <c r="AI27">
        <v>32</v>
      </c>
      <c r="AJ27">
        <v>29.92</v>
      </c>
      <c r="AK27">
        <v>0</v>
      </c>
      <c r="AL27">
        <v>0</v>
      </c>
    </row>
    <row r="28" spans="1:38">
      <c r="A28" t="s">
        <v>70</v>
      </c>
      <c r="B28" s="34">
        <v>231.91</v>
      </c>
      <c r="C28" s="34">
        <v>65.709999999999994</v>
      </c>
      <c r="D28" s="93">
        <f t="shared" si="0"/>
        <v>19.849999999999998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117.89</v>
      </c>
      <c r="N28">
        <v>271.77</v>
      </c>
      <c r="O28">
        <v>101.21</v>
      </c>
      <c r="P28">
        <v>3.73</v>
      </c>
      <c r="Q28">
        <v>7.01</v>
      </c>
      <c r="R28" s="93">
        <v>14.84</v>
      </c>
      <c r="S28" s="93">
        <v>2.97</v>
      </c>
      <c r="T28" s="93">
        <v>2.04</v>
      </c>
      <c r="U28">
        <v>3.54</v>
      </c>
      <c r="V28">
        <v>2.4252600000000002</v>
      </c>
      <c r="W28">
        <v>3.72</v>
      </c>
      <c r="X28">
        <v>30.29</v>
      </c>
      <c r="Y28">
        <v>10.09</v>
      </c>
      <c r="Z28">
        <v>10.1</v>
      </c>
      <c r="AA28">
        <v>0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7.51</v>
      </c>
      <c r="AH28">
        <v>30.67</v>
      </c>
      <c r="AI28">
        <v>30.67</v>
      </c>
      <c r="AJ28">
        <v>29.92</v>
      </c>
      <c r="AK28">
        <v>0</v>
      </c>
      <c r="AL28">
        <v>0</v>
      </c>
    </row>
    <row r="29" spans="1:38">
      <c r="A29" t="s">
        <v>71</v>
      </c>
      <c r="B29" s="34">
        <v>231.91</v>
      </c>
      <c r="C29" s="34">
        <v>65.709999999999994</v>
      </c>
      <c r="D29" s="93">
        <f t="shared" si="0"/>
        <v>37.590000000000003</v>
      </c>
      <c r="E29" s="34">
        <v>0</v>
      </c>
      <c r="F29" s="34"/>
      <c r="G29" s="34"/>
      <c r="H29" s="34"/>
      <c r="I29" s="34"/>
      <c r="J29" s="37">
        <v>0.02</v>
      </c>
      <c r="K29" s="37">
        <v>0.02</v>
      </c>
      <c r="L29" s="37">
        <v>0.02</v>
      </c>
      <c r="M29">
        <v>117.89</v>
      </c>
      <c r="N29">
        <v>271.77</v>
      </c>
      <c r="O29">
        <v>101.21</v>
      </c>
      <c r="P29">
        <v>3.73</v>
      </c>
      <c r="Q29">
        <v>6.01</v>
      </c>
      <c r="R29" s="93">
        <v>23.82</v>
      </c>
      <c r="S29" s="93">
        <v>7.92</v>
      </c>
      <c r="T29" s="93">
        <v>5.85</v>
      </c>
      <c r="U29">
        <v>3.61</v>
      </c>
      <c r="V29">
        <v>11.52242</v>
      </c>
      <c r="W29">
        <v>3.72</v>
      </c>
      <c r="X29">
        <v>29.37</v>
      </c>
      <c r="Y29">
        <v>9.7899999999999991</v>
      </c>
      <c r="Z29">
        <v>9.7899999999999991</v>
      </c>
      <c r="AA29">
        <v>0.23</v>
      </c>
      <c r="AB29">
        <v>0.04</v>
      </c>
      <c r="AC29">
        <v>6.53</v>
      </c>
      <c r="AD29">
        <v>0.32</v>
      </c>
      <c r="AE29">
        <v>4</v>
      </c>
      <c r="AF29">
        <v>2</v>
      </c>
      <c r="AG29">
        <v>7.66</v>
      </c>
      <c r="AH29">
        <v>31</v>
      </c>
      <c r="AI29">
        <v>31</v>
      </c>
      <c r="AJ29">
        <v>29.92</v>
      </c>
      <c r="AK29">
        <v>1.48</v>
      </c>
      <c r="AL29">
        <v>0.64</v>
      </c>
    </row>
    <row r="30" spans="1:38">
      <c r="A30" t="s">
        <v>72</v>
      </c>
      <c r="B30" s="34">
        <v>231.91</v>
      </c>
      <c r="C30" s="34">
        <v>65.709999999999994</v>
      </c>
      <c r="D30" s="93">
        <f t="shared" si="0"/>
        <v>52.78</v>
      </c>
      <c r="E30" s="34">
        <v>0</v>
      </c>
      <c r="F30" s="34"/>
      <c r="G30" s="34"/>
      <c r="H30" s="34"/>
      <c r="I30" s="34"/>
      <c r="J30" s="37">
        <v>0.27</v>
      </c>
      <c r="K30" s="37">
        <v>0.27</v>
      </c>
      <c r="L30" s="37">
        <v>0.28000000000000003</v>
      </c>
      <c r="M30">
        <v>117.89</v>
      </c>
      <c r="N30">
        <v>271.77</v>
      </c>
      <c r="O30">
        <v>101.21</v>
      </c>
      <c r="P30">
        <v>3.73</v>
      </c>
      <c r="Q30">
        <v>6.01</v>
      </c>
      <c r="R30" s="93">
        <v>24.89</v>
      </c>
      <c r="S30" s="93">
        <v>14.85</v>
      </c>
      <c r="T30" s="93">
        <v>13.04</v>
      </c>
      <c r="U30">
        <v>3.61</v>
      </c>
      <c r="V30">
        <v>20.600100000000001</v>
      </c>
      <c r="W30">
        <v>3.72</v>
      </c>
      <c r="X30">
        <v>28.46</v>
      </c>
      <c r="Y30">
        <v>9.4700000000000006</v>
      </c>
      <c r="Z30">
        <v>9.49</v>
      </c>
      <c r="AA30">
        <v>1.68</v>
      </c>
      <c r="AB30">
        <v>0.33</v>
      </c>
      <c r="AC30">
        <v>9.75</v>
      </c>
      <c r="AD30">
        <v>1.08</v>
      </c>
      <c r="AE30">
        <v>7</v>
      </c>
      <c r="AF30">
        <v>3</v>
      </c>
      <c r="AG30">
        <v>7.55</v>
      </c>
      <c r="AH30">
        <v>31</v>
      </c>
      <c r="AI30">
        <v>31</v>
      </c>
      <c r="AJ30">
        <v>29.92</v>
      </c>
      <c r="AK30">
        <v>5.47</v>
      </c>
      <c r="AL30">
        <v>2.34</v>
      </c>
    </row>
    <row r="31" spans="1:38">
      <c r="A31" t="s">
        <v>73</v>
      </c>
      <c r="B31" s="34">
        <v>231.91</v>
      </c>
      <c r="C31" s="34">
        <v>65.709999999999994</v>
      </c>
      <c r="D31" s="93">
        <f t="shared" si="0"/>
        <v>61.55</v>
      </c>
      <c r="E31" s="34">
        <v>0</v>
      </c>
      <c r="F31" s="34"/>
      <c r="G31" s="34"/>
      <c r="H31" s="34"/>
      <c r="I31" s="34"/>
      <c r="J31" s="37">
        <v>0.91</v>
      </c>
      <c r="K31" s="37">
        <v>0.91</v>
      </c>
      <c r="L31" s="37">
        <v>0.94</v>
      </c>
      <c r="M31">
        <v>117.89</v>
      </c>
      <c r="N31">
        <v>271.77</v>
      </c>
      <c r="O31">
        <v>101.21</v>
      </c>
      <c r="P31">
        <v>3.73</v>
      </c>
      <c r="Q31">
        <v>6.01</v>
      </c>
      <c r="R31" s="93">
        <v>20.52</v>
      </c>
      <c r="S31" s="93">
        <v>20.51</v>
      </c>
      <c r="T31" s="93">
        <v>20.52</v>
      </c>
      <c r="U31">
        <v>3.46</v>
      </c>
      <c r="V31">
        <v>29.473240000000001</v>
      </c>
      <c r="W31">
        <v>3.72</v>
      </c>
      <c r="X31">
        <v>27.9</v>
      </c>
      <c r="Y31">
        <v>9.2899999999999991</v>
      </c>
      <c r="Z31">
        <v>9.3000000000000007</v>
      </c>
      <c r="AA31">
        <v>10.06</v>
      </c>
      <c r="AB31">
        <v>2.0099999999999998</v>
      </c>
      <c r="AC31">
        <v>13.28</v>
      </c>
      <c r="AD31">
        <v>2.5499999999999998</v>
      </c>
      <c r="AE31">
        <v>4</v>
      </c>
      <c r="AF31">
        <v>2</v>
      </c>
      <c r="AG31">
        <v>8.16</v>
      </c>
      <c r="AH31">
        <v>31.33</v>
      </c>
      <c r="AI31">
        <v>31.33</v>
      </c>
      <c r="AJ31">
        <v>28.95</v>
      </c>
      <c r="AK31">
        <v>12.29</v>
      </c>
      <c r="AL31">
        <v>5.27</v>
      </c>
    </row>
    <row r="32" spans="1:38">
      <c r="A32" t="s">
        <v>74</v>
      </c>
      <c r="B32" s="34">
        <v>231.91</v>
      </c>
      <c r="C32" s="34">
        <v>65.709999999999994</v>
      </c>
      <c r="D32" s="93">
        <f t="shared" si="0"/>
        <v>63.05</v>
      </c>
      <c r="E32" s="34">
        <v>0</v>
      </c>
      <c r="F32" s="34"/>
      <c r="G32" s="34"/>
      <c r="H32" s="34"/>
      <c r="I32" s="34"/>
      <c r="J32" s="37">
        <v>1.92</v>
      </c>
      <c r="K32" s="37">
        <v>1.92</v>
      </c>
      <c r="L32" s="37">
        <v>1.97</v>
      </c>
      <c r="M32">
        <v>117.89</v>
      </c>
      <c r="N32">
        <v>271.77</v>
      </c>
      <c r="O32">
        <v>101.21</v>
      </c>
      <c r="P32">
        <v>3.73</v>
      </c>
      <c r="Q32">
        <v>6.01</v>
      </c>
      <c r="R32" s="93">
        <v>21.02</v>
      </c>
      <c r="S32" s="93">
        <v>21.01</v>
      </c>
      <c r="T32" s="93">
        <v>21.02</v>
      </c>
      <c r="U32">
        <v>3.46</v>
      </c>
      <c r="V32">
        <v>39.583359999999999</v>
      </c>
      <c r="W32">
        <v>3.72</v>
      </c>
      <c r="X32">
        <v>27.69</v>
      </c>
      <c r="Y32">
        <v>9.2200000000000006</v>
      </c>
      <c r="Z32">
        <v>9.23</v>
      </c>
      <c r="AA32">
        <v>22.28</v>
      </c>
      <c r="AB32">
        <v>4.45</v>
      </c>
      <c r="AC32">
        <v>18.07</v>
      </c>
      <c r="AD32">
        <v>4.6900000000000004</v>
      </c>
      <c r="AE32">
        <v>6</v>
      </c>
      <c r="AF32">
        <v>3</v>
      </c>
      <c r="AG32">
        <v>8.92</v>
      </c>
      <c r="AH32">
        <v>31.67</v>
      </c>
      <c r="AI32">
        <v>31.67</v>
      </c>
      <c r="AJ32">
        <v>28.95</v>
      </c>
      <c r="AK32">
        <v>21</v>
      </c>
      <c r="AL32">
        <v>9</v>
      </c>
    </row>
    <row r="33" spans="1:38">
      <c r="A33" t="s">
        <v>75</v>
      </c>
      <c r="B33" s="34">
        <v>231.91</v>
      </c>
      <c r="C33" s="34">
        <v>65.709999999999994</v>
      </c>
      <c r="D33" s="93">
        <f t="shared" si="0"/>
        <v>64.55</v>
      </c>
      <c r="E33" s="34">
        <v>0</v>
      </c>
      <c r="F33" s="34"/>
      <c r="G33" s="34"/>
      <c r="H33" s="34"/>
      <c r="I33" s="34"/>
      <c r="J33" s="37">
        <v>3.17</v>
      </c>
      <c r="K33" s="37">
        <v>3.17</v>
      </c>
      <c r="L33" s="37">
        <v>3.25</v>
      </c>
      <c r="M33">
        <v>117.89</v>
      </c>
      <c r="N33">
        <v>271.77</v>
      </c>
      <c r="O33">
        <v>101.21</v>
      </c>
      <c r="P33">
        <v>3.73</v>
      </c>
      <c r="Q33">
        <v>6.01</v>
      </c>
      <c r="R33" s="93">
        <v>21.52</v>
      </c>
      <c r="S33" s="93">
        <v>21.51</v>
      </c>
      <c r="T33" s="93">
        <v>21.52</v>
      </c>
      <c r="U33">
        <v>3.46</v>
      </c>
      <c r="V33">
        <v>50.735660000000003</v>
      </c>
      <c r="W33">
        <v>3.72</v>
      </c>
      <c r="X33">
        <v>27.61</v>
      </c>
      <c r="Y33">
        <v>9.2100000000000009</v>
      </c>
      <c r="Z33">
        <v>9.1999999999999993</v>
      </c>
      <c r="AA33">
        <v>37.76</v>
      </c>
      <c r="AB33">
        <v>7.55</v>
      </c>
      <c r="AC33">
        <v>19.22</v>
      </c>
      <c r="AD33">
        <v>7.47</v>
      </c>
      <c r="AE33">
        <v>15</v>
      </c>
      <c r="AF33">
        <v>7</v>
      </c>
      <c r="AG33">
        <v>9.5299999999999994</v>
      </c>
      <c r="AH33">
        <v>26.21</v>
      </c>
      <c r="AI33">
        <v>26.21</v>
      </c>
      <c r="AJ33">
        <v>27.98</v>
      </c>
      <c r="AK33">
        <v>39</v>
      </c>
      <c r="AL33">
        <v>16</v>
      </c>
    </row>
    <row r="34" spans="1:38">
      <c r="A34" t="s">
        <v>76</v>
      </c>
      <c r="B34" s="34">
        <v>231.91</v>
      </c>
      <c r="C34" s="34">
        <v>65.709999999999994</v>
      </c>
      <c r="D34" s="93">
        <f t="shared" si="0"/>
        <v>67.050000000000011</v>
      </c>
      <c r="E34" s="34">
        <v>0</v>
      </c>
      <c r="F34" s="34"/>
      <c r="G34" s="34"/>
      <c r="H34" s="34"/>
      <c r="I34" s="34"/>
      <c r="J34" s="37">
        <v>4.5999999999999996</v>
      </c>
      <c r="K34" s="37">
        <v>4.5999999999999996</v>
      </c>
      <c r="L34" s="37">
        <v>4.72</v>
      </c>
      <c r="M34">
        <v>113.93</v>
      </c>
      <c r="N34">
        <v>271.77</v>
      </c>
      <c r="O34">
        <v>101.21</v>
      </c>
      <c r="P34">
        <v>3.73</v>
      </c>
      <c r="Q34">
        <v>6.01</v>
      </c>
      <c r="R34" s="93">
        <v>22.35</v>
      </c>
      <c r="S34" s="93">
        <v>22.35</v>
      </c>
      <c r="T34" s="93">
        <v>22.35</v>
      </c>
      <c r="U34">
        <v>3.46</v>
      </c>
      <c r="V34">
        <v>62.326259999999998</v>
      </c>
      <c r="W34">
        <v>3.72</v>
      </c>
      <c r="X34">
        <v>27.45</v>
      </c>
      <c r="Y34">
        <v>9.15</v>
      </c>
      <c r="Z34">
        <v>9.15</v>
      </c>
      <c r="AA34">
        <v>54.46</v>
      </c>
      <c r="AB34">
        <v>10.89</v>
      </c>
      <c r="AC34">
        <v>25.57</v>
      </c>
      <c r="AD34">
        <v>11.72</v>
      </c>
      <c r="AE34">
        <v>21</v>
      </c>
      <c r="AF34">
        <v>10</v>
      </c>
      <c r="AG34">
        <v>9.5</v>
      </c>
      <c r="AH34">
        <v>26.88</v>
      </c>
      <c r="AI34">
        <v>26.88</v>
      </c>
      <c r="AJ34">
        <v>27.98</v>
      </c>
      <c r="AK34">
        <v>53</v>
      </c>
      <c r="AL34">
        <v>22</v>
      </c>
    </row>
    <row r="35" spans="1:38">
      <c r="A35" t="s">
        <v>77</v>
      </c>
      <c r="B35" s="34">
        <v>231.91</v>
      </c>
      <c r="C35" s="34">
        <v>65.709999999999994</v>
      </c>
      <c r="D35" s="93">
        <f t="shared" si="0"/>
        <v>73.050000000000011</v>
      </c>
      <c r="E35" s="34">
        <v>0</v>
      </c>
      <c r="F35" s="34"/>
      <c r="G35" s="34"/>
      <c r="H35" s="34"/>
      <c r="I35" s="34"/>
      <c r="J35" s="37">
        <v>6.01</v>
      </c>
      <c r="K35" s="37">
        <v>6.01</v>
      </c>
      <c r="L35" s="37">
        <v>6.16</v>
      </c>
      <c r="M35">
        <v>109.58</v>
      </c>
      <c r="N35">
        <v>271.77</v>
      </c>
      <c r="O35">
        <v>101.21</v>
      </c>
      <c r="P35">
        <v>3.73</v>
      </c>
      <c r="Q35">
        <v>6.01</v>
      </c>
      <c r="R35" s="93">
        <v>24.35</v>
      </c>
      <c r="S35" s="93">
        <v>24.35</v>
      </c>
      <c r="T35" s="93">
        <v>24.35</v>
      </c>
      <c r="U35">
        <v>3.46</v>
      </c>
      <c r="V35">
        <v>73.157139999999998</v>
      </c>
      <c r="W35">
        <v>3.72</v>
      </c>
      <c r="X35">
        <v>27.94</v>
      </c>
      <c r="Y35">
        <v>9.32</v>
      </c>
      <c r="Z35">
        <v>9.31</v>
      </c>
      <c r="AA35">
        <v>74.23</v>
      </c>
      <c r="AB35">
        <v>14.85</v>
      </c>
      <c r="AC35">
        <v>28.33</v>
      </c>
      <c r="AD35">
        <v>15.27</v>
      </c>
      <c r="AE35">
        <v>25</v>
      </c>
      <c r="AF35">
        <v>13</v>
      </c>
      <c r="AG35">
        <v>9.34</v>
      </c>
      <c r="AH35">
        <v>27.88</v>
      </c>
      <c r="AI35">
        <v>27.88</v>
      </c>
      <c r="AJ35">
        <v>28.95</v>
      </c>
      <c r="AK35">
        <v>67</v>
      </c>
      <c r="AL35">
        <v>28</v>
      </c>
    </row>
    <row r="36" spans="1:38">
      <c r="A36" t="s">
        <v>78</v>
      </c>
      <c r="B36" s="34">
        <v>231.91</v>
      </c>
      <c r="C36" s="34">
        <v>65.709999999999994</v>
      </c>
      <c r="D36" s="93">
        <f t="shared" si="0"/>
        <v>78.449999999999989</v>
      </c>
      <c r="E36" s="34">
        <v>0</v>
      </c>
      <c r="F36" s="34"/>
      <c r="G36" s="34"/>
      <c r="H36" s="34"/>
      <c r="I36" s="34"/>
      <c r="J36" s="37">
        <v>7.3</v>
      </c>
      <c r="K36" s="37">
        <v>7.3</v>
      </c>
      <c r="L36" s="37">
        <v>7.49</v>
      </c>
      <c r="M36">
        <v>105.23</v>
      </c>
      <c r="N36">
        <v>271.77</v>
      </c>
      <c r="O36">
        <v>101.21</v>
      </c>
      <c r="P36">
        <v>3.73</v>
      </c>
      <c r="Q36">
        <v>6.01</v>
      </c>
      <c r="R36" s="93">
        <v>26.15</v>
      </c>
      <c r="S36" s="93">
        <v>26.15</v>
      </c>
      <c r="T36" s="93">
        <v>26.15</v>
      </c>
      <c r="U36">
        <v>3.46</v>
      </c>
      <c r="V36">
        <v>83.121160000000003</v>
      </c>
      <c r="W36">
        <v>3.72</v>
      </c>
      <c r="X36">
        <v>28.06</v>
      </c>
      <c r="Y36">
        <v>9.35</v>
      </c>
      <c r="Z36">
        <v>9.35</v>
      </c>
      <c r="AA36">
        <v>101.31</v>
      </c>
      <c r="AB36">
        <v>20.260000000000002</v>
      </c>
      <c r="AC36">
        <v>35.049999999999997</v>
      </c>
      <c r="AD36">
        <v>18.989999999999998</v>
      </c>
      <c r="AE36">
        <v>34</v>
      </c>
      <c r="AF36">
        <v>17</v>
      </c>
      <c r="AG36">
        <v>9.34</v>
      </c>
      <c r="AH36">
        <v>28.89</v>
      </c>
      <c r="AI36">
        <v>28.89</v>
      </c>
      <c r="AJ36">
        <v>28.95</v>
      </c>
      <c r="AK36">
        <v>81</v>
      </c>
      <c r="AL36">
        <v>34</v>
      </c>
    </row>
    <row r="37" spans="1:38">
      <c r="A37" t="s">
        <v>79</v>
      </c>
      <c r="B37" s="34">
        <v>231.91</v>
      </c>
      <c r="C37" s="34">
        <v>65.709999999999994</v>
      </c>
      <c r="D37" s="93">
        <f t="shared" si="0"/>
        <v>81.449999999999989</v>
      </c>
      <c r="E37" s="34">
        <v>0</v>
      </c>
      <c r="F37" s="34"/>
      <c r="G37" s="34"/>
      <c r="H37" s="34"/>
      <c r="I37" s="34"/>
      <c r="J37" s="37">
        <v>8.58</v>
      </c>
      <c r="K37" s="37">
        <v>8.58</v>
      </c>
      <c r="L37" s="37">
        <v>8.7899999999999991</v>
      </c>
      <c r="M37">
        <v>100.88</v>
      </c>
      <c r="N37">
        <v>271.77</v>
      </c>
      <c r="O37">
        <v>101.21</v>
      </c>
      <c r="P37">
        <v>3.96</v>
      </c>
      <c r="Q37">
        <v>6.01</v>
      </c>
      <c r="R37" s="93">
        <v>27.15</v>
      </c>
      <c r="S37" s="93">
        <v>27.15</v>
      </c>
      <c r="T37" s="93">
        <v>27.15</v>
      </c>
      <c r="U37">
        <v>3.46</v>
      </c>
      <c r="V37">
        <v>92.364419999999996</v>
      </c>
      <c r="W37">
        <v>3.72</v>
      </c>
      <c r="X37">
        <v>28.1</v>
      </c>
      <c r="Y37">
        <v>9.36</v>
      </c>
      <c r="Z37">
        <v>9.3699999999999992</v>
      </c>
      <c r="AA37">
        <v>127.73</v>
      </c>
      <c r="AB37">
        <v>25.54</v>
      </c>
      <c r="AC37">
        <v>43.22</v>
      </c>
      <c r="AD37">
        <v>22.66</v>
      </c>
      <c r="AE37">
        <v>42</v>
      </c>
      <c r="AF37">
        <v>21</v>
      </c>
      <c r="AG37">
        <v>0</v>
      </c>
      <c r="AH37">
        <v>29.89</v>
      </c>
      <c r="AI37">
        <v>29.89</v>
      </c>
      <c r="AJ37">
        <v>28.95</v>
      </c>
      <c r="AK37">
        <v>102</v>
      </c>
      <c r="AL37">
        <v>43</v>
      </c>
    </row>
    <row r="38" spans="1:38">
      <c r="A38" t="s">
        <v>80</v>
      </c>
      <c r="B38" s="34">
        <v>231.91</v>
      </c>
      <c r="C38" s="34">
        <v>65.709999999999994</v>
      </c>
      <c r="D38" s="93">
        <f t="shared" si="0"/>
        <v>83.449999999999989</v>
      </c>
      <c r="E38" s="34">
        <v>0</v>
      </c>
      <c r="F38" s="34"/>
      <c r="G38" s="34"/>
      <c r="H38" s="34"/>
      <c r="I38" s="34"/>
      <c r="J38" s="37">
        <v>9.8699999999999992</v>
      </c>
      <c r="K38" s="37">
        <v>9.8699999999999992</v>
      </c>
      <c r="L38" s="37">
        <v>10.11</v>
      </c>
      <c r="M38">
        <v>96.53</v>
      </c>
      <c r="N38">
        <v>271.77</v>
      </c>
      <c r="O38">
        <v>101.21</v>
      </c>
      <c r="P38">
        <v>3.96</v>
      </c>
      <c r="Q38">
        <v>6.01</v>
      </c>
      <c r="R38" s="93">
        <v>27.82</v>
      </c>
      <c r="S38" s="93">
        <v>27.81</v>
      </c>
      <c r="T38" s="93">
        <v>27.82</v>
      </c>
      <c r="U38">
        <v>3.46</v>
      </c>
      <c r="V38">
        <v>100.93562</v>
      </c>
      <c r="W38">
        <v>3.72</v>
      </c>
      <c r="X38">
        <v>28.9</v>
      </c>
      <c r="Y38">
        <v>9.6300000000000008</v>
      </c>
      <c r="Z38">
        <v>9.6300000000000008</v>
      </c>
      <c r="AA38">
        <v>151.6</v>
      </c>
      <c r="AB38">
        <v>30.32</v>
      </c>
      <c r="AC38">
        <v>50.42</v>
      </c>
      <c r="AD38">
        <v>26.01</v>
      </c>
      <c r="AE38">
        <v>47</v>
      </c>
      <c r="AF38">
        <v>23</v>
      </c>
      <c r="AG38">
        <v>0</v>
      </c>
      <c r="AH38">
        <v>31</v>
      </c>
      <c r="AI38">
        <v>31</v>
      </c>
      <c r="AJ38">
        <v>28.95</v>
      </c>
      <c r="AK38">
        <v>119</v>
      </c>
      <c r="AL38">
        <v>51</v>
      </c>
    </row>
    <row r="39" spans="1:38">
      <c r="A39" t="s">
        <v>81</v>
      </c>
      <c r="B39" s="34">
        <v>231.91</v>
      </c>
      <c r="C39" s="34">
        <v>65.709999999999994</v>
      </c>
      <c r="D39" s="93">
        <f t="shared" si="0"/>
        <v>83.449999999999989</v>
      </c>
      <c r="E39" s="34">
        <v>0</v>
      </c>
      <c r="F39" s="34"/>
      <c r="G39" s="34"/>
      <c r="H39" s="34"/>
      <c r="I39" s="34"/>
      <c r="J39" s="37">
        <v>10.96</v>
      </c>
      <c r="K39" s="37">
        <v>10.96</v>
      </c>
      <c r="L39" s="37">
        <v>11.24</v>
      </c>
      <c r="M39">
        <v>95.08</v>
      </c>
      <c r="N39">
        <v>271.77</v>
      </c>
      <c r="O39">
        <v>101.21</v>
      </c>
      <c r="P39">
        <v>3.96</v>
      </c>
      <c r="Q39">
        <v>6.01</v>
      </c>
      <c r="R39" s="93">
        <v>27.82</v>
      </c>
      <c r="S39" s="93">
        <v>27.81</v>
      </c>
      <c r="T39" s="93">
        <v>27.82</v>
      </c>
      <c r="U39">
        <v>3.46</v>
      </c>
      <c r="V39">
        <v>101.25704</v>
      </c>
      <c r="W39">
        <v>3.72</v>
      </c>
      <c r="X39">
        <v>30.63</v>
      </c>
      <c r="Y39">
        <v>10.199999999999999</v>
      </c>
      <c r="Z39">
        <v>10.210000000000001</v>
      </c>
      <c r="AA39">
        <v>172.63</v>
      </c>
      <c r="AB39">
        <v>34.53</v>
      </c>
      <c r="AC39">
        <v>57.2</v>
      </c>
      <c r="AD39">
        <v>29.02</v>
      </c>
      <c r="AE39">
        <v>56</v>
      </c>
      <c r="AF39">
        <v>28</v>
      </c>
      <c r="AG39">
        <v>0</v>
      </c>
      <c r="AH39">
        <v>31.72</v>
      </c>
      <c r="AI39">
        <v>31.72</v>
      </c>
      <c r="AJ39">
        <v>27.98</v>
      </c>
      <c r="AK39">
        <v>137</v>
      </c>
      <c r="AL39">
        <v>58</v>
      </c>
    </row>
    <row r="40" spans="1:38">
      <c r="A40" t="s">
        <v>82</v>
      </c>
      <c r="B40" s="34">
        <v>231.91</v>
      </c>
      <c r="C40" s="34">
        <v>65.709999999999994</v>
      </c>
      <c r="D40" s="93">
        <f t="shared" si="0"/>
        <v>86.449999999999989</v>
      </c>
      <c r="E40" s="34">
        <v>0</v>
      </c>
      <c r="F40" s="34"/>
      <c r="G40" s="34"/>
      <c r="H40" s="34"/>
      <c r="I40" s="34"/>
      <c r="J40" s="37">
        <v>12.2</v>
      </c>
      <c r="K40" s="37">
        <v>12.2</v>
      </c>
      <c r="L40" s="37">
        <v>12.51</v>
      </c>
      <c r="M40">
        <v>95.08</v>
      </c>
      <c r="N40">
        <v>271.77</v>
      </c>
      <c r="O40">
        <v>101.21</v>
      </c>
      <c r="P40">
        <v>3.96</v>
      </c>
      <c r="Q40">
        <v>6.01</v>
      </c>
      <c r="R40" s="93">
        <v>28.82</v>
      </c>
      <c r="S40" s="93">
        <v>28.81</v>
      </c>
      <c r="T40" s="93">
        <v>28.82</v>
      </c>
      <c r="U40">
        <v>3.46</v>
      </c>
      <c r="V40">
        <v>108.27958</v>
      </c>
      <c r="W40">
        <v>3.72</v>
      </c>
      <c r="X40">
        <v>32.1</v>
      </c>
      <c r="Y40">
        <v>10.69</v>
      </c>
      <c r="Z40">
        <v>10.7</v>
      </c>
      <c r="AA40">
        <v>191.27</v>
      </c>
      <c r="AB40">
        <v>38.25</v>
      </c>
      <c r="AC40">
        <v>63.69</v>
      </c>
      <c r="AD40">
        <v>31.75</v>
      </c>
      <c r="AE40">
        <v>60</v>
      </c>
      <c r="AF40">
        <v>30</v>
      </c>
      <c r="AG40">
        <v>0</v>
      </c>
      <c r="AH40">
        <v>32.79</v>
      </c>
      <c r="AI40">
        <v>32.79</v>
      </c>
      <c r="AJ40">
        <v>27.98</v>
      </c>
      <c r="AK40">
        <v>151</v>
      </c>
      <c r="AL40">
        <v>64</v>
      </c>
    </row>
    <row r="41" spans="1:38">
      <c r="A41" t="s">
        <v>83</v>
      </c>
      <c r="B41" s="34">
        <v>231.91</v>
      </c>
      <c r="C41" s="34">
        <v>65.709999999999994</v>
      </c>
      <c r="D41" s="93">
        <f t="shared" si="0"/>
        <v>86.449999999999989</v>
      </c>
      <c r="E41" s="34">
        <v>0</v>
      </c>
      <c r="F41" s="34"/>
      <c r="G41" s="34"/>
      <c r="H41" s="34"/>
      <c r="I41" s="34"/>
      <c r="J41" s="37">
        <v>13.09</v>
      </c>
      <c r="K41" s="37">
        <v>13.09</v>
      </c>
      <c r="L41" s="37">
        <v>13.42</v>
      </c>
      <c r="M41">
        <v>95.08</v>
      </c>
      <c r="N41">
        <v>271.77</v>
      </c>
      <c r="O41">
        <v>101.21</v>
      </c>
      <c r="P41">
        <v>3.96</v>
      </c>
      <c r="Q41">
        <v>6.01</v>
      </c>
      <c r="R41" s="93">
        <v>28.82</v>
      </c>
      <c r="S41" s="93">
        <v>28.81</v>
      </c>
      <c r="T41" s="93">
        <v>28.82</v>
      </c>
      <c r="U41">
        <v>3.46</v>
      </c>
      <c r="V41">
        <v>114.62032000000001</v>
      </c>
      <c r="W41">
        <v>3.72</v>
      </c>
      <c r="X41">
        <v>31.01</v>
      </c>
      <c r="Y41">
        <v>10.33</v>
      </c>
      <c r="Z41">
        <v>10.34</v>
      </c>
      <c r="AA41">
        <v>208.13</v>
      </c>
      <c r="AB41">
        <v>41.62</v>
      </c>
      <c r="AC41">
        <v>69.83</v>
      </c>
      <c r="AD41">
        <v>34.19</v>
      </c>
      <c r="AE41">
        <v>63</v>
      </c>
      <c r="AF41">
        <v>31</v>
      </c>
      <c r="AG41">
        <v>0</v>
      </c>
      <c r="AH41">
        <v>23.01</v>
      </c>
      <c r="AI41">
        <v>23.01</v>
      </c>
      <c r="AJ41">
        <v>27.98</v>
      </c>
      <c r="AK41">
        <v>161</v>
      </c>
      <c r="AL41">
        <v>69</v>
      </c>
    </row>
    <row r="42" spans="1:38">
      <c r="A42" t="s">
        <v>84</v>
      </c>
      <c r="B42" s="34">
        <v>231.91</v>
      </c>
      <c r="C42" s="34">
        <v>65.709999999999994</v>
      </c>
      <c r="D42" s="93">
        <f t="shared" si="0"/>
        <v>86.449999999999989</v>
      </c>
      <c r="E42" s="34">
        <v>0</v>
      </c>
      <c r="F42" s="34"/>
      <c r="G42" s="34"/>
      <c r="H42" s="34"/>
      <c r="I42" s="34"/>
      <c r="J42" s="37">
        <v>13.83</v>
      </c>
      <c r="K42" s="37">
        <v>13.83</v>
      </c>
      <c r="L42" s="37">
        <v>14.17</v>
      </c>
      <c r="M42">
        <v>95.08</v>
      </c>
      <c r="N42">
        <v>271.77</v>
      </c>
      <c r="O42">
        <v>101.21</v>
      </c>
      <c r="P42">
        <v>3.96</v>
      </c>
      <c r="Q42">
        <v>6.01</v>
      </c>
      <c r="R42" s="93">
        <v>28.82</v>
      </c>
      <c r="S42" s="93">
        <v>28.81</v>
      </c>
      <c r="T42" s="93">
        <v>28.82</v>
      </c>
      <c r="U42">
        <v>3.46</v>
      </c>
      <c r="V42">
        <v>120.20134</v>
      </c>
      <c r="W42">
        <v>3.72</v>
      </c>
      <c r="X42">
        <v>32.01</v>
      </c>
      <c r="Y42">
        <v>10.67</v>
      </c>
      <c r="Z42">
        <v>10.67</v>
      </c>
      <c r="AA42">
        <v>223.12</v>
      </c>
      <c r="AB42">
        <v>44.62</v>
      </c>
      <c r="AC42">
        <v>75.23</v>
      </c>
      <c r="AD42">
        <v>36.33</v>
      </c>
      <c r="AE42">
        <v>65</v>
      </c>
      <c r="AF42">
        <v>33</v>
      </c>
      <c r="AG42">
        <v>0</v>
      </c>
      <c r="AH42">
        <v>23.34</v>
      </c>
      <c r="AI42">
        <v>23.34</v>
      </c>
      <c r="AJ42">
        <v>27.98</v>
      </c>
      <c r="AK42">
        <v>175</v>
      </c>
      <c r="AL42">
        <v>75</v>
      </c>
    </row>
    <row r="43" spans="1:38">
      <c r="A43" t="s">
        <v>85</v>
      </c>
      <c r="B43" s="34">
        <v>254.06</v>
      </c>
      <c r="C43" s="34">
        <v>65.709999999999994</v>
      </c>
      <c r="D43" s="93">
        <f t="shared" si="0"/>
        <v>86.449999999999989</v>
      </c>
      <c r="E43" s="34">
        <v>0</v>
      </c>
      <c r="F43" s="34"/>
      <c r="G43" s="34"/>
      <c r="H43" s="34"/>
      <c r="I43" s="34"/>
      <c r="J43" s="37">
        <v>14.46</v>
      </c>
      <c r="K43" s="37">
        <v>14.46</v>
      </c>
      <c r="L43" s="37">
        <v>14.81</v>
      </c>
      <c r="M43">
        <v>95.08</v>
      </c>
      <c r="N43">
        <v>271.77</v>
      </c>
      <c r="O43">
        <v>101.21</v>
      </c>
      <c r="P43">
        <v>3.96</v>
      </c>
      <c r="Q43">
        <v>6.01</v>
      </c>
      <c r="R43" s="93">
        <v>28.82</v>
      </c>
      <c r="S43" s="93">
        <v>28.81</v>
      </c>
      <c r="T43" s="93">
        <v>28.82</v>
      </c>
      <c r="U43">
        <v>3.46</v>
      </c>
      <c r="V43">
        <v>125.13952</v>
      </c>
      <c r="W43">
        <v>3.72</v>
      </c>
      <c r="X43">
        <v>32.51</v>
      </c>
      <c r="Y43">
        <v>10.83</v>
      </c>
      <c r="Z43">
        <v>10.84</v>
      </c>
      <c r="AA43">
        <v>236.54</v>
      </c>
      <c r="AB43">
        <v>47.31</v>
      </c>
      <c r="AC43">
        <v>80.23</v>
      </c>
      <c r="AD43">
        <v>38.19</v>
      </c>
      <c r="AE43">
        <v>71</v>
      </c>
      <c r="AF43">
        <v>36</v>
      </c>
      <c r="AG43">
        <v>0</v>
      </c>
      <c r="AH43">
        <v>23.79</v>
      </c>
      <c r="AI43">
        <v>23.79</v>
      </c>
      <c r="AJ43">
        <v>25.09</v>
      </c>
      <c r="AK43">
        <v>186</v>
      </c>
      <c r="AL43">
        <v>79</v>
      </c>
    </row>
    <row r="44" spans="1:38">
      <c r="A44" t="s">
        <v>86</v>
      </c>
      <c r="B44" s="34">
        <v>254.06</v>
      </c>
      <c r="C44" s="34">
        <v>65.709999999999994</v>
      </c>
      <c r="D44" s="93">
        <f t="shared" si="0"/>
        <v>86.449999999999989</v>
      </c>
      <c r="E44" s="34">
        <v>0</v>
      </c>
      <c r="F44" s="34"/>
      <c r="G44" s="34"/>
      <c r="H44" s="34"/>
      <c r="I44" s="34"/>
      <c r="J44" s="37">
        <v>14.9</v>
      </c>
      <c r="K44" s="37">
        <v>14.9</v>
      </c>
      <c r="L44" s="37">
        <v>15.27</v>
      </c>
      <c r="M44">
        <v>95.08</v>
      </c>
      <c r="N44">
        <v>271.77</v>
      </c>
      <c r="O44">
        <v>101.21</v>
      </c>
      <c r="P44">
        <v>3.96</v>
      </c>
      <c r="Q44">
        <v>6.01</v>
      </c>
      <c r="R44" s="93">
        <v>28.82</v>
      </c>
      <c r="S44" s="93">
        <v>28.81</v>
      </c>
      <c r="T44" s="93">
        <v>28.82</v>
      </c>
      <c r="U44">
        <v>3.46</v>
      </c>
      <c r="V44">
        <v>130.22380000000001</v>
      </c>
      <c r="W44">
        <v>3.72</v>
      </c>
      <c r="X44">
        <v>33.39</v>
      </c>
      <c r="Y44">
        <v>11.13</v>
      </c>
      <c r="Z44">
        <v>11.13</v>
      </c>
      <c r="AA44">
        <v>236.54</v>
      </c>
      <c r="AB44">
        <v>47.31</v>
      </c>
      <c r="AC44">
        <v>84.59</v>
      </c>
      <c r="AD44">
        <v>39.799999999999997</v>
      </c>
      <c r="AE44">
        <v>73</v>
      </c>
      <c r="AF44">
        <v>37</v>
      </c>
      <c r="AG44">
        <v>0</v>
      </c>
      <c r="AH44">
        <v>25.21</v>
      </c>
      <c r="AI44">
        <v>25.21</v>
      </c>
      <c r="AJ44">
        <v>25.09</v>
      </c>
      <c r="AK44">
        <v>196</v>
      </c>
      <c r="AL44">
        <v>84</v>
      </c>
    </row>
    <row r="45" spans="1:38">
      <c r="A45" t="s">
        <v>87</v>
      </c>
      <c r="B45" s="34">
        <v>261.48</v>
      </c>
      <c r="C45" s="34">
        <v>65.709999999999994</v>
      </c>
      <c r="D45" s="93">
        <f t="shared" si="0"/>
        <v>86.449999999999989</v>
      </c>
      <c r="E45" s="34">
        <v>0</v>
      </c>
      <c r="F45" s="34"/>
      <c r="G45" s="34"/>
      <c r="H45" s="34"/>
      <c r="I45" s="34"/>
      <c r="J45" s="37">
        <v>15.24</v>
      </c>
      <c r="K45" s="37">
        <v>15.24</v>
      </c>
      <c r="L45" s="37">
        <v>15.62</v>
      </c>
      <c r="M45">
        <v>95.08</v>
      </c>
      <c r="N45">
        <v>271.77</v>
      </c>
      <c r="O45">
        <v>101.21</v>
      </c>
      <c r="P45">
        <v>3.96</v>
      </c>
      <c r="Q45">
        <v>6.01</v>
      </c>
      <c r="R45" s="93">
        <v>28.82</v>
      </c>
      <c r="S45" s="93">
        <v>28.81</v>
      </c>
      <c r="T45" s="93">
        <v>28.82</v>
      </c>
      <c r="U45">
        <v>3.46</v>
      </c>
      <c r="V45">
        <v>133.6815</v>
      </c>
      <c r="W45">
        <v>3.72</v>
      </c>
      <c r="X45">
        <v>35.51</v>
      </c>
      <c r="Y45">
        <v>11.82</v>
      </c>
      <c r="Z45">
        <v>11.84</v>
      </c>
      <c r="AA45">
        <v>236.54</v>
      </c>
      <c r="AB45">
        <v>47.31</v>
      </c>
      <c r="AC45">
        <v>86.49</v>
      </c>
      <c r="AD45">
        <v>40.25</v>
      </c>
      <c r="AE45">
        <v>76</v>
      </c>
      <c r="AF45">
        <v>38</v>
      </c>
      <c r="AG45">
        <v>0</v>
      </c>
      <c r="AH45">
        <v>26.54</v>
      </c>
      <c r="AI45">
        <v>26.54</v>
      </c>
      <c r="AJ45">
        <v>25.09</v>
      </c>
      <c r="AK45">
        <v>196</v>
      </c>
      <c r="AL45">
        <v>84</v>
      </c>
    </row>
    <row r="46" spans="1:38">
      <c r="A46" t="s">
        <v>88</v>
      </c>
      <c r="B46" s="34">
        <v>261.48</v>
      </c>
      <c r="C46" s="34">
        <v>65.709999999999994</v>
      </c>
      <c r="D46" s="93">
        <f t="shared" si="0"/>
        <v>86.449999999999989</v>
      </c>
      <c r="E46" s="34">
        <v>0</v>
      </c>
      <c r="F46" s="34"/>
      <c r="G46" s="34"/>
      <c r="H46" s="34"/>
      <c r="I46" s="34"/>
      <c r="J46" s="37">
        <v>15.66</v>
      </c>
      <c r="K46" s="37">
        <v>15.66</v>
      </c>
      <c r="L46" s="37">
        <v>16.05</v>
      </c>
      <c r="M46">
        <v>95.08</v>
      </c>
      <c r="N46">
        <v>271.77</v>
      </c>
      <c r="O46">
        <v>101.21</v>
      </c>
      <c r="P46">
        <v>3.96</v>
      </c>
      <c r="Q46">
        <v>6.01</v>
      </c>
      <c r="R46" s="93">
        <v>28.82</v>
      </c>
      <c r="S46" s="93">
        <v>28.81</v>
      </c>
      <c r="T46" s="93">
        <v>28.82</v>
      </c>
      <c r="U46">
        <v>3.46</v>
      </c>
      <c r="V46">
        <v>137.69438</v>
      </c>
      <c r="W46">
        <v>3.72</v>
      </c>
      <c r="X46">
        <v>37.090000000000003</v>
      </c>
      <c r="Y46">
        <v>12.36</v>
      </c>
      <c r="Z46">
        <v>12.36</v>
      </c>
      <c r="AA46">
        <v>236.54</v>
      </c>
      <c r="AB46">
        <v>47.31</v>
      </c>
      <c r="AC46">
        <v>88.57</v>
      </c>
      <c r="AD46">
        <v>41.61</v>
      </c>
      <c r="AE46">
        <v>79</v>
      </c>
      <c r="AF46">
        <v>40</v>
      </c>
      <c r="AG46">
        <v>0</v>
      </c>
      <c r="AH46">
        <v>27.54</v>
      </c>
      <c r="AI46">
        <v>27.54</v>
      </c>
      <c r="AJ46">
        <v>25.09</v>
      </c>
      <c r="AK46">
        <v>196</v>
      </c>
      <c r="AL46">
        <v>84</v>
      </c>
    </row>
    <row r="47" spans="1:38">
      <c r="A47" t="s">
        <v>89</v>
      </c>
      <c r="B47" s="34">
        <v>261.48</v>
      </c>
      <c r="C47" s="34">
        <v>65.709999999999994</v>
      </c>
      <c r="D47" s="93">
        <f t="shared" si="0"/>
        <v>88.45</v>
      </c>
      <c r="E47" s="34">
        <v>0</v>
      </c>
      <c r="F47" s="34"/>
      <c r="G47" s="34"/>
      <c r="H47" s="34"/>
      <c r="I47" s="34"/>
      <c r="J47" s="37">
        <v>15.86</v>
      </c>
      <c r="K47" s="37">
        <v>15.86</v>
      </c>
      <c r="L47" s="37">
        <v>16.25</v>
      </c>
      <c r="M47">
        <v>95.08</v>
      </c>
      <c r="N47">
        <v>271.77</v>
      </c>
      <c r="O47">
        <v>101.21</v>
      </c>
      <c r="P47">
        <v>3.96</v>
      </c>
      <c r="Q47">
        <v>6.01</v>
      </c>
      <c r="R47" s="93">
        <v>29.48</v>
      </c>
      <c r="S47" s="93">
        <v>29.49</v>
      </c>
      <c r="T47" s="93">
        <v>29.48</v>
      </c>
      <c r="U47">
        <v>3.46</v>
      </c>
      <c r="V47">
        <v>141.28844000000001</v>
      </c>
      <c r="W47">
        <v>3.81</v>
      </c>
      <c r="X47">
        <v>38.020000000000003</v>
      </c>
      <c r="Y47">
        <v>12.68</v>
      </c>
      <c r="Z47">
        <v>12.67</v>
      </c>
      <c r="AA47">
        <v>236.54</v>
      </c>
      <c r="AB47">
        <v>47.31</v>
      </c>
      <c r="AC47">
        <v>89.45</v>
      </c>
      <c r="AD47">
        <v>42.67</v>
      </c>
      <c r="AE47">
        <v>81</v>
      </c>
      <c r="AF47">
        <v>41</v>
      </c>
      <c r="AG47">
        <v>0</v>
      </c>
      <c r="AH47">
        <v>36.67</v>
      </c>
      <c r="AI47">
        <v>36.67</v>
      </c>
      <c r="AJ47">
        <v>25.09</v>
      </c>
      <c r="AK47">
        <v>196</v>
      </c>
      <c r="AL47">
        <v>84</v>
      </c>
    </row>
    <row r="48" spans="1:38">
      <c r="A48" t="s">
        <v>90</v>
      </c>
      <c r="B48" s="34">
        <v>261.48</v>
      </c>
      <c r="C48" s="34">
        <v>65.709999999999994</v>
      </c>
      <c r="D48" s="93">
        <f t="shared" si="0"/>
        <v>88.45</v>
      </c>
      <c r="E48" s="34">
        <v>0</v>
      </c>
      <c r="F48" s="34"/>
      <c r="G48" s="34"/>
      <c r="H48" s="34"/>
      <c r="I48" s="34"/>
      <c r="J48" s="37">
        <v>15.95</v>
      </c>
      <c r="K48" s="37">
        <v>15.95</v>
      </c>
      <c r="L48" s="37">
        <v>16.34</v>
      </c>
      <c r="M48">
        <v>95.08</v>
      </c>
      <c r="N48">
        <v>271.77</v>
      </c>
      <c r="O48">
        <v>101.21</v>
      </c>
      <c r="P48">
        <v>3.96</v>
      </c>
      <c r="Q48">
        <v>6.01</v>
      </c>
      <c r="R48" s="93">
        <v>29.48</v>
      </c>
      <c r="S48" s="93">
        <v>29.49</v>
      </c>
      <c r="T48" s="93">
        <v>29.48</v>
      </c>
      <c r="U48">
        <v>3.46</v>
      </c>
      <c r="V48">
        <v>144.13252</v>
      </c>
      <c r="W48">
        <v>3.81</v>
      </c>
      <c r="X48">
        <v>39.130000000000003</v>
      </c>
      <c r="Y48">
        <v>13.04</v>
      </c>
      <c r="Z48">
        <v>13.04</v>
      </c>
      <c r="AA48">
        <v>236.54</v>
      </c>
      <c r="AB48">
        <v>47.31</v>
      </c>
      <c r="AC48">
        <v>91.13</v>
      </c>
      <c r="AD48">
        <v>43.47</v>
      </c>
      <c r="AE48">
        <v>81</v>
      </c>
      <c r="AF48">
        <v>41</v>
      </c>
      <c r="AG48">
        <v>0</v>
      </c>
      <c r="AH48">
        <v>38.340000000000003</v>
      </c>
      <c r="AI48">
        <v>38.340000000000003</v>
      </c>
      <c r="AJ48">
        <v>25.09</v>
      </c>
      <c r="AK48">
        <v>196</v>
      </c>
      <c r="AL48">
        <v>84</v>
      </c>
    </row>
    <row r="49" spans="1:38">
      <c r="A49" t="s">
        <v>91</v>
      </c>
      <c r="B49" s="34">
        <v>261.48</v>
      </c>
      <c r="C49" s="34">
        <v>65.709999999999994</v>
      </c>
      <c r="D49" s="93">
        <f t="shared" si="0"/>
        <v>89.449999999999989</v>
      </c>
      <c r="E49" s="34">
        <v>0</v>
      </c>
      <c r="F49" s="34"/>
      <c r="G49" s="34"/>
      <c r="H49" s="34"/>
      <c r="I49" s="34"/>
      <c r="J49" s="37">
        <v>16.09</v>
      </c>
      <c r="K49" s="37">
        <v>16.09</v>
      </c>
      <c r="L49" s="37">
        <v>16.489999999999998</v>
      </c>
      <c r="M49">
        <v>95.08</v>
      </c>
      <c r="N49">
        <v>271.77</v>
      </c>
      <c r="O49">
        <v>101.21</v>
      </c>
      <c r="P49">
        <v>3.96</v>
      </c>
      <c r="Q49">
        <v>6.54</v>
      </c>
      <c r="R49" s="93">
        <v>29.82</v>
      </c>
      <c r="S49" s="93">
        <v>29.81</v>
      </c>
      <c r="T49" s="93">
        <v>29.82</v>
      </c>
      <c r="U49">
        <v>3.46</v>
      </c>
      <c r="V49">
        <v>146.10973999999999</v>
      </c>
      <c r="W49">
        <v>3.81</v>
      </c>
      <c r="X49">
        <v>47.86</v>
      </c>
      <c r="Y49">
        <v>15.96</v>
      </c>
      <c r="Z49">
        <v>15.95</v>
      </c>
      <c r="AA49">
        <v>236.54</v>
      </c>
      <c r="AB49">
        <v>47.31</v>
      </c>
      <c r="AC49">
        <v>91.33</v>
      </c>
      <c r="AD49">
        <v>44.5</v>
      </c>
      <c r="AE49">
        <v>81</v>
      </c>
      <c r="AF49">
        <v>40</v>
      </c>
      <c r="AG49">
        <v>0</v>
      </c>
      <c r="AH49">
        <v>44.49</v>
      </c>
      <c r="AI49">
        <v>44.49</v>
      </c>
      <c r="AJ49">
        <v>25.09</v>
      </c>
      <c r="AK49">
        <v>196</v>
      </c>
      <c r="AL49">
        <v>84</v>
      </c>
    </row>
    <row r="50" spans="1:38">
      <c r="A50" t="s">
        <v>92</v>
      </c>
      <c r="B50" s="34">
        <v>261.48</v>
      </c>
      <c r="C50" s="34">
        <v>65.709999999999994</v>
      </c>
      <c r="D50" s="93">
        <f t="shared" si="0"/>
        <v>89.449999999999989</v>
      </c>
      <c r="E50" s="34">
        <v>0</v>
      </c>
      <c r="F50" s="34"/>
      <c r="G50" s="34"/>
      <c r="H50" s="34"/>
      <c r="I50" s="34"/>
      <c r="J50" s="37">
        <v>16.09</v>
      </c>
      <c r="K50" s="37">
        <v>16.09</v>
      </c>
      <c r="L50" s="37">
        <v>16.489999999999998</v>
      </c>
      <c r="M50">
        <v>95.08</v>
      </c>
      <c r="N50">
        <v>271.77</v>
      </c>
      <c r="O50">
        <v>101.21</v>
      </c>
      <c r="P50">
        <v>3.96</v>
      </c>
      <c r="Q50">
        <v>7.14</v>
      </c>
      <c r="R50" s="93">
        <v>29.82</v>
      </c>
      <c r="S50" s="93">
        <v>29.81</v>
      </c>
      <c r="T50" s="93">
        <v>29.82</v>
      </c>
      <c r="U50">
        <v>3.46</v>
      </c>
      <c r="V50">
        <v>147.3175</v>
      </c>
      <c r="W50">
        <v>3.81</v>
      </c>
      <c r="X50">
        <v>48.99</v>
      </c>
      <c r="Y50">
        <v>16.32</v>
      </c>
      <c r="Z50">
        <v>16.329999999999998</v>
      </c>
      <c r="AA50">
        <v>236.54</v>
      </c>
      <c r="AB50">
        <v>47.31</v>
      </c>
      <c r="AC50">
        <v>91.32</v>
      </c>
      <c r="AD50">
        <v>45.5</v>
      </c>
      <c r="AE50">
        <v>81</v>
      </c>
      <c r="AF50">
        <v>40</v>
      </c>
      <c r="AG50">
        <v>0</v>
      </c>
      <c r="AH50">
        <v>44.63</v>
      </c>
      <c r="AI50">
        <v>44.63</v>
      </c>
      <c r="AJ50">
        <v>25.09</v>
      </c>
      <c r="AK50">
        <v>196</v>
      </c>
      <c r="AL50">
        <v>84</v>
      </c>
    </row>
    <row r="51" spans="1:38">
      <c r="A51" t="s">
        <v>93</v>
      </c>
      <c r="B51" s="34">
        <v>261.48</v>
      </c>
      <c r="C51" s="34">
        <v>65.709999999999994</v>
      </c>
      <c r="D51" s="93">
        <f t="shared" si="0"/>
        <v>89.449999999999989</v>
      </c>
      <c r="E51" s="34">
        <v>0</v>
      </c>
      <c r="F51" s="34"/>
      <c r="G51" s="34"/>
      <c r="H51" s="34"/>
      <c r="I51" s="34"/>
      <c r="J51" s="37">
        <v>16.05</v>
      </c>
      <c r="K51" s="37">
        <v>16.05</v>
      </c>
      <c r="L51" s="37">
        <v>16.45</v>
      </c>
      <c r="M51">
        <v>95.08</v>
      </c>
      <c r="N51">
        <v>271.77</v>
      </c>
      <c r="O51">
        <v>101.21</v>
      </c>
      <c r="P51">
        <v>3.88</v>
      </c>
      <c r="Q51">
        <v>7.14</v>
      </c>
      <c r="R51" s="93">
        <v>29.82</v>
      </c>
      <c r="S51" s="93">
        <v>29.81</v>
      </c>
      <c r="T51" s="93">
        <v>29.82</v>
      </c>
      <c r="U51">
        <v>3.54</v>
      </c>
      <c r="V51">
        <v>154.46665999999999</v>
      </c>
      <c r="W51">
        <v>3.81</v>
      </c>
      <c r="X51">
        <v>50.61</v>
      </c>
      <c r="Y51">
        <v>16.86</v>
      </c>
      <c r="Z51">
        <v>16.87</v>
      </c>
      <c r="AA51">
        <v>236.54</v>
      </c>
      <c r="AB51">
        <v>47.31</v>
      </c>
      <c r="AC51">
        <v>91.33</v>
      </c>
      <c r="AD51">
        <v>45.5</v>
      </c>
      <c r="AE51">
        <v>81</v>
      </c>
      <c r="AF51">
        <v>40</v>
      </c>
      <c r="AG51">
        <v>0</v>
      </c>
      <c r="AH51">
        <v>45.03</v>
      </c>
      <c r="AI51">
        <v>45.03</v>
      </c>
      <c r="AJ51">
        <v>25.09</v>
      </c>
      <c r="AK51">
        <v>196</v>
      </c>
      <c r="AL51">
        <v>84</v>
      </c>
    </row>
    <row r="52" spans="1:38">
      <c r="A52" t="s">
        <v>94</v>
      </c>
      <c r="B52" s="34">
        <v>261.48</v>
      </c>
      <c r="C52" s="34">
        <v>65.709999999999994</v>
      </c>
      <c r="D52" s="93">
        <f t="shared" si="0"/>
        <v>89.449999999999989</v>
      </c>
      <c r="E52" s="34">
        <v>0</v>
      </c>
      <c r="F52" s="34"/>
      <c r="G52" s="34"/>
      <c r="H52" s="34"/>
      <c r="I52" s="34"/>
      <c r="J52" s="37">
        <v>16.07</v>
      </c>
      <c r="K52" s="37">
        <v>16.07</v>
      </c>
      <c r="L52" s="37">
        <v>16.47</v>
      </c>
      <c r="M52">
        <v>95.08</v>
      </c>
      <c r="N52">
        <v>271.77</v>
      </c>
      <c r="O52">
        <v>101.21</v>
      </c>
      <c r="P52">
        <v>3.88</v>
      </c>
      <c r="Q52">
        <v>8.5399999999999991</v>
      </c>
      <c r="R52" s="93">
        <v>29.82</v>
      </c>
      <c r="S52" s="93">
        <v>29.81</v>
      </c>
      <c r="T52" s="93">
        <v>29.82</v>
      </c>
      <c r="U52">
        <v>3.54</v>
      </c>
      <c r="V52">
        <v>153.61928</v>
      </c>
      <c r="W52">
        <v>3.81</v>
      </c>
      <c r="X52">
        <v>51.67</v>
      </c>
      <c r="Y52">
        <v>17.23</v>
      </c>
      <c r="Z52">
        <v>17.22</v>
      </c>
      <c r="AA52">
        <v>236.54</v>
      </c>
      <c r="AB52">
        <v>47.31</v>
      </c>
      <c r="AC52">
        <v>91.35</v>
      </c>
      <c r="AD52">
        <v>45.5</v>
      </c>
      <c r="AE52">
        <v>80</v>
      </c>
      <c r="AF52">
        <v>40</v>
      </c>
      <c r="AG52">
        <v>0</v>
      </c>
      <c r="AH52">
        <v>45.21</v>
      </c>
      <c r="AI52">
        <v>45.21</v>
      </c>
      <c r="AJ52">
        <v>25.09</v>
      </c>
      <c r="AK52">
        <v>196</v>
      </c>
      <c r="AL52">
        <v>84</v>
      </c>
    </row>
    <row r="53" spans="1:38">
      <c r="A53" t="s">
        <v>95</v>
      </c>
      <c r="B53" s="34">
        <v>261.48</v>
      </c>
      <c r="C53" s="34">
        <v>65.709999999999994</v>
      </c>
      <c r="D53" s="93">
        <f t="shared" si="0"/>
        <v>89.449999999999989</v>
      </c>
      <c r="E53" s="34">
        <v>0</v>
      </c>
      <c r="F53" s="34"/>
      <c r="G53" s="34"/>
      <c r="H53" s="34"/>
      <c r="I53" s="34"/>
      <c r="J53" s="37">
        <v>16.11</v>
      </c>
      <c r="K53" s="37">
        <v>16.11</v>
      </c>
      <c r="L53" s="37">
        <v>16.510000000000002</v>
      </c>
      <c r="M53">
        <v>117.89</v>
      </c>
      <c r="N53">
        <v>271.77</v>
      </c>
      <c r="O53">
        <v>101.21</v>
      </c>
      <c r="P53">
        <v>3.88</v>
      </c>
      <c r="Q53">
        <v>9.68</v>
      </c>
      <c r="R53" s="93">
        <v>29.82</v>
      </c>
      <c r="S53" s="93">
        <v>29.81</v>
      </c>
      <c r="T53" s="93">
        <v>29.82</v>
      </c>
      <c r="U53">
        <v>3.54</v>
      </c>
      <c r="V53">
        <v>151.75894</v>
      </c>
      <c r="W53">
        <v>3.81</v>
      </c>
      <c r="X53">
        <v>52.42</v>
      </c>
      <c r="Y53">
        <v>17.48</v>
      </c>
      <c r="Z53">
        <v>17.47</v>
      </c>
      <c r="AA53">
        <v>236.54</v>
      </c>
      <c r="AB53">
        <v>47.31</v>
      </c>
      <c r="AC53">
        <v>91.38</v>
      </c>
      <c r="AD53">
        <v>45.5</v>
      </c>
      <c r="AE53">
        <v>81</v>
      </c>
      <c r="AF53">
        <v>40</v>
      </c>
      <c r="AG53">
        <v>0</v>
      </c>
      <c r="AH53">
        <v>45.75</v>
      </c>
      <c r="AI53">
        <v>45.75</v>
      </c>
      <c r="AJ53">
        <v>25.09</v>
      </c>
      <c r="AK53">
        <v>196</v>
      </c>
      <c r="AL53">
        <v>84</v>
      </c>
    </row>
    <row r="54" spans="1:38">
      <c r="A54" t="s">
        <v>96</v>
      </c>
      <c r="B54" s="34">
        <v>261.48</v>
      </c>
      <c r="C54" s="34">
        <v>65.709999999999994</v>
      </c>
      <c r="D54" s="93">
        <f t="shared" si="0"/>
        <v>89.449999999999989</v>
      </c>
      <c r="E54" s="34">
        <v>0</v>
      </c>
      <c r="F54" s="34"/>
      <c r="G54" s="34"/>
      <c r="H54" s="34"/>
      <c r="I54" s="34"/>
      <c r="J54" s="37">
        <v>16.09</v>
      </c>
      <c r="K54" s="37">
        <v>16.09</v>
      </c>
      <c r="L54" s="37">
        <v>16.5</v>
      </c>
      <c r="M54">
        <v>117.89</v>
      </c>
      <c r="N54">
        <v>271.77</v>
      </c>
      <c r="O54">
        <v>101.21</v>
      </c>
      <c r="P54">
        <v>3.88</v>
      </c>
      <c r="Q54">
        <v>10.48</v>
      </c>
      <c r="R54" s="93">
        <v>29.82</v>
      </c>
      <c r="S54" s="93">
        <v>29.81</v>
      </c>
      <c r="T54" s="93">
        <v>29.82</v>
      </c>
      <c r="U54">
        <v>3.54</v>
      </c>
      <c r="V54">
        <v>149.10965999999999</v>
      </c>
      <c r="W54">
        <v>3.81</v>
      </c>
      <c r="X54">
        <v>54</v>
      </c>
      <c r="Y54">
        <v>18</v>
      </c>
      <c r="Z54">
        <v>18</v>
      </c>
      <c r="AA54">
        <v>236.54</v>
      </c>
      <c r="AB54">
        <v>47.31</v>
      </c>
      <c r="AC54">
        <v>91.32</v>
      </c>
      <c r="AD54">
        <v>45.5</v>
      </c>
      <c r="AE54">
        <v>81</v>
      </c>
      <c r="AF54">
        <v>40</v>
      </c>
      <c r="AG54">
        <v>0</v>
      </c>
      <c r="AH54">
        <v>47.47</v>
      </c>
      <c r="AI54">
        <v>47.47</v>
      </c>
      <c r="AJ54">
        <v>25.09</v>
      </c>
      <c r="AK54">
        <v>196</v>
      </c>
      <c r="AL54">
        <v>84</v>
      </c>
    </row>
    <row r="55" spans="1:38">
      <c r="A55" t="s">
        <v>97</v>
      </c>
      <c r="B55" s="34">
        <v>261.48</v>
      </c>
      <c r="C55" s="34">
        <v>65.709999999999994</v>
      </c>
      <c r="D55" s="93">
        <f t="shared" si="0"/>
        <v>89.449999999999989</v>
      </c>
      <c r="E55" s="34">
        <v>0</v>
      </c>
      <c r="F55" s="34"/>
      <c r="G55" s="34"/>
      <c r="H55" s="34"/>
      <c r="I55" s="34"/>
      <c r="J55" s="37">
        <v>15.96</v>
      </c>
      <c r="K55" s="37">
        <v>15.96</v>
      </c>
      <c r="L55" s="37">
        <v>16.36</v>
      </c>
      <c r="M55">
        <v>86.97</v>
      </c>
      <c r="N55">
        <v>271.77</v>
      </c>
      <c r="O55">
        <v>101.21</v>
      </c>
      <c r="P55">
        <v>3.88</v>
      </c>
      <c r="Q55">
        <v>16.13</v>
      </c>
      <c r="R55" s="93">
        <v>29.82</v>
      </c>
      <c r="S55" s="93">
        <v>29.81</v>
      </c>
      <c r="T55" s="93">
        <v>29.82</v>
      </c>
      <c r="U55">
        <v>3.61</v>
      </c>
      <c r="V55">
        <v>145.64222000000001</v>
      </c>
      <c r="W55">
        <v>3.76</v>
      </c>
      <c r="X55">
        <v>55.82</v>
      </c>
      <c r="Y55">
        <v>18.600000000000001</v>
      </c>
      <c r="Z55">
        <v>18.61</v>
      </c>
      <c r="AA55">
        <v>236.54</v>
      </c>
      <c r="AB55">
        <v>47.31</v>
      </c>
      <c r="AC55">
        <v>91.32</v>
      </c>
      <c r="AD55">
        <v>45.5</v>
      </c>
      <c r="AE55">
        <v>81</v>
      </c>
      <c r="AF55">
        <v>41</v>
      </c>
      <c r="AG55">
        <v>0</v>
      </c>
      <c r="AH55">
        <v>43.34</v>
      </c>
      <c r="AI55">
        <v>43.34</v>
      </c>
      <c r="AJ55">
        <v>25.09</v>
      </c>
      <c r="AK55">
        <v>196</v>
      </c>
      <c r="AL55">
        <v>84</v>
      </c>
    </row>
    <row r="56" spans="1:38">
      <c r="A56" t="s">
        <v>98</v>
      </c>
      <c r="B56" s="34">
        <v>261.48</v>
      </c>
      <c r="C56" s="34">
        <v>65.709999999999994</v>
      </c>
      <c r="D56" s="93">
        <f t="shared" si="0"/>
        <v>89.449999999999989</v>
      </c>
      <c r="E56" s="34">
        <v>0</v>
      </c>
      <c r="F56" s="34"/>
      <c r="G56" s="34"/>
      <c r="H56" s="34"/>
      <c r="I56" s="34"/>
      <c r="J56" s="37">
        <v>15.83</v>
      </c>
      <c r="K56" s="37">
        <v>15.83</v>
      </c>
      <c r="L56" s="37">
        <v>16.239999999999998</v>
      </c>
      <c r="M56">
        <v>95.08</v>
      </c>
      <c r="N56">
        <v>271.77</v>
      </c>
      <c r="O56">
        <v>101.21</v>
      </c>
      <c r="P56">
        <v>3.88</v>
      </c>
      <c r="Q56">
        <v>19.07</v>
      </c>
      <c r="R56" s="93">
        <v>29.82</v>
      </c>
      <c r="S56" s="93">
        <v>29.81</v>
      </c>
      <c r="T56" s="93">
        <v>29.82</v>
      </c>
      <c r="U56">
        <v>3.61</v>
      </c>
      <c r="V56">
        <v>140.93780000000001</v>
      </c>
      <c r="W56">
        <v>3.76</v>
      </c>
      <c r="X56">
        <v>56.78</v>
      </c>
      <c r="Y56">
        <v>18.920000000000002</v>
      </c>
      <c r="Z56">
        <v>18.93</v>
      </c>
      <c r="AA56">
        <v>236.54</v>
      </c>
      <c r="AB56">
        <v>47.31</v>
      </c>
      <c r="AC56">
        <v>91.31</v>
      </c>
      <c r="AD56">
        <v>45.5</v>
      </c>
      <c r="AE56">
        <v>79</v>
      </c>
      <c r="AF56">
        <v>39</v>
      </c>
      <c r="AG56">
        <v>0</v>
      </c>
      <c r="AH56">
        <v>41.67</v>
      </c>
      <c r="AI56">
        <v>41.67</v>
      </c>
      <c r="AJ56">
        <v>25.09</v>
      </c>
      <c r="AK56">
        <v>196</v>
      </c>
      <c r="AL56">
        <v>84</v>
      </c>
    </row>
    <row r="57" spans="1:38">
      <c r="A57" t="s">
        <v>99</v>
      </c>
      <c r="B57" s="34">
        <v>261.48</v>
      </c>
      <c r="C57" s="34">
        <v>65.709999999999994</v>
      </c>
      <c r="D57" s="93">
        <f t="shared" si="0"/>
        <v>89.449999999999989</v>
      </c>
      <c r="E57" s="34">
        <v>0</v>
      </c>
      <c r="F57" s="34"/>
      <c r="G57" s="34"/>
      <c r="H57" s="34"/>
      <c r="I57" s="34"/>
      <c r="J57" s="37">
        <v>15.7</v>
      </c>
      <c r="K57" s="37">
        <v>15.7</v>
      </c>
      <c r="L57" s="37">
        <v>16.09</v>
      </c>
      <c r="M57">
        <v>95.08</v>
      </c>
      <c r="N57">
        <v>271.77</v>
      </c>
      <c r="O57">
        <v>101.21</v>
      </c>
      <c r="P57">
        <v>3.88</v>
      </c>
      <c r="Q57">
        <v>19.27</v>
      </c>
      <c r="R57" s="93">
        <v>29.82</v>
      </c>
      <c r="S57" s="93">
        <v>29.81</v>
      </c>
      <c r="T57" s="93">
        <v>29.82</v>
      </c>
      <c r="U57">
        <v>3.61</v>
      </c>
      <c r="V57">
        <v>134.54836</v>
      </c>
      <c r="W57">
        <v>3.76</v>
      </c>
      <c r="X57">
        <v>50.94</v>
      </c>
      <c r="Y57">
        <v>16.97</v>
      </c>
      <c r="Z57">
        <v>16.98</v>
      </c>
      <c r="AA57">
        <v>236.54</v>
      </c>
      <c r="AB57">
        <v>47.31</v>
      </c>
      <c r="AC57">
        <v>91.13</v>
      </c>
      <c r="AD57">
        <v>44.5</v>
      </c>
      <c r="AE57">
        <v>79</v>
      </c>
      <c r="AF57">
        <v>39</v>
      </c>
      <c r="AG57">
        <v>0</v>
      </c>
      <c r="AH57">
        <v>41.34</v>
      </c>
      <c r="AI57">
        <v>41.34</v>
      </c>
      <c r="AJ57">
        <v>25.09</v>
      </c>
      <c r="AK57">
        <v>196</v>
      </c>
      <c r="AL57">
        <v>84</v>
      </c>
    </row>
    <row r="58" spans="1:38">
      <c r="A58" t="s">
        <v>100</v>
      </c>
      <c r="B58" s="34">
        <v>261.48</v>
      </c>
      <c r="C58" s="34">
        <v>65.709999999999994</v>
      </c>
      <c r="D58" s="93">
        <f t="shared" si="0"/>
        <v>89.449999999999989</v>
      </c>
      <c r="E58" s="34">
        <v>0</v>
      </c>
      <c r="F58" s="34"/>
      <c r="G58" s="34"/>
      <c r="H58" s="34"/>
      <c r="I58" s="34"/>
      <c r="J58" s="37">
        <v>15.39</v>
      </c>
      <c r="K58" s="37">
        <v>15.39</v>
      </c>
      <c r="L58" s="37">
        <v>15.77</v>
      </c>
      <c r="M58">
        <v>95.08</v>
      </c>
      <c r="N58">
        <v>271.77</v>
      </c>
      <c r="O58">
        <v>101.21</v>
      </c>
      <c r="P58">
        <v>3.88</v>
      </c>
      <c r="Q58">
        <v>19.53</v>
      </c>
      <c r="R58" s="93">
        <v>29.82</v>
      </c>
      <c r="S58" s="93">
        <v>29.81</v>
      </c>
      <c r="T58" s="93">
        <v>29.82</v>
      </c>
      <c r="U58">
        <v>3.61</v>
      </c>
      <c r="V58">
        <v>128.38293999999999</v>
      </c>
      <c r="W58">
        <v>3.76</v>
      </c>
      <c r="X58">
        <v>51.42</v>
      </c>
      <c r="Y58">
        <v>17.13</v>
      </c>
      <c r="Z58">
        <v>17.14</v>
      </c>
      <c r="AA58">
        <v>236.54</v>
      </c>
      <c r="AB58">
        <v>47.31</v>
      </c>
      <c r="AC58">
        <v>89.99</v>
      </c>
      <c r="AD58">
        <v>42.5</v>
      </c>
      <c r="AE58">
        <v>77</v>
      </c>
      <c r="AF58">
        <v>38</v>
      </c>
      <c r="AG58">
        <v>0</v>
      </c>
      <c r="AH58">
        <v>41.01</v>
      </c>
      <c r="AI58">
        <v>41.01</v>
      </c>
      <c r="AJ58">
        <v>25.09</v>
      </c>
      <c r="AK58">
        <v>193</v>
      </c>
      <c r="AL58">
        <v>82</v>
      </c>
    </row>
    <row r="59" spans="1:38">
      <c r="A59" t="s">
        <v>101</v>
      </c>
      <c r="B59" s="34">
        <v>261.48</v>
      </c>
      <c r="C59" s="34">
        <v>65.709999999999994</v>
      </c>
      <c r="D59" s="93">
        <f t="shared" si="0"/>
        <v>89.449999999999989</v>
      </c>
      <c r="E59" s="34">
        <v>0</v>
      </c>
      <c r="F59" s="34"/>
      <c r="G59" s="34"/>
      <c r="H59" s="34"/>
      <c r="I59" s="34"/>
      <c r="J59" s="37">
        <v>15.05</v>
      </c>
      <c r="K59" s="37">
        <v>15.05</v>
      </c>
      <c r="L59" s="37">
        <v>15.42</v>
      </c>
      <c r="M59">
        <v>95.08</v>
      </c>
      <c r="N59">
        <v>271.77</v>
      </c>
      <c r="O59">
        <v>101.21</v>
      </c>
      <c r="P59">
        <v>4.04</v>
      </c>
      <c r="Q59">
        <v>20.47</v>
      </c>
      <c r="R59" s="93">
        <v>29.82</v>
      </c>
      <c r="S59" s="93">
        <v>29.81</v>
      </c>
      <c r="T59" s="93">
        <v>29.82</v>
      </c>
      <c r="U59">
        <v>3.69</v>
      </c>
      <c r="V59">
        <v>121.92532</v>
      </c>
      <c r="W59">
        <v>3.76</v>
      </c>
      <c r="X59">
        <v>51.32</v>
      </c>
      <c r="Y59">
        <v>17.100000000000001</v>
      </c>
      <c r="Z59">
        <v>17.11</v>
      </c>
      <c r="AA59">
        <v>236.54</v>
      </c>
      <c r="AB59">
        <v>47.31</v>
      </c>
      <c r="AC59">
        <v>89.26</v>
      </c>
      <c r="AD59">
        <v>40</v>
      </c>
      <c r="AE59">
        <v>72</v>
      </c>
      <c r="AF59">
        <v>36</v>
      </c>
      <c r="AG59">
        <v>0</v>
      </c>
      <c r="AH59">
        <v>40.340000000000003</v>
      </c>
      <c r="AI59">
        <v>40.340000000000003</v>
      </c>
      <c r="AJ59">
        <v>26.05</v>
      </c>
      <c r="AK59">
        <v>193</v>
      </c>
      <c r="AL59">
        <v>82</v>
      </c>
    </row>
    <row r="60" spans="1:38">
      <c r="A60" t="s">
        <v>102</v>
      </c>
      <c r="B60" s="34">
        <v>261.48</v>
      </c>
      <c r="C60" s="34">
        <v>65.709999999999994</v>
      </c>
      <c r="D60" s="93">
        <f t="shared" si="0"/>
        <v>89.449999999999989</v>
      </c>
      <c r="E60" s="34">
        <v>0</v>
      </c>
      <c r="F60" s="34"/>
      <c r="G60" s="34"/>
      <c r="H60" s="34"/>
      <c r="I60" s="34"/>
      <c r="J60" s="37">
        <v>14.49</v>
      </c>
      <c r="K60" s="37">
        <v>14.49</v>
      </c>
      <c r="L60" s="37">
        <v>14.85</v>
      </c>
      <c r="M60">
        <v>95.08</v>
      </c>
      <c r="N60">
        <v>271.77</v>
      </c>
      <c r="O60">
        <v>101.21</v>
      </c>
      <c r="P60">
        <v>4.04</v>
      </c>
      <c r="Q60">
        <v>24.14</v>
      </c>
      <c r="R60" s="93">
        <v>29.82</v>
      </c>
      <c r="S60" s="93">
        <v>29.81</v>
      </c>
      <c r="T60" s="93">
        <v>29.82</v>
      </c>
      <c r="U60">
        <v>3.69</v>
      </c>
      <c r="V60">
        <v>115.13654</v>
      </c>
      <c r="W60">
        <v>3.76</v>
      </c>
      <c r="X60">
        <v>51.1</v>
      </c>
      <c r="Y60">
        <v>17.04</v>
      </c>
      <c r="Z60">
        <v>17.03</v>
      </c>
      <c r="AA60">
        <v>236.54</v>
      </c>
      <c r="AB60">
        <v>47.31</v>
      </c>
      <c r="AC60">
        <v>87.98</v>
      </c>
      <c r="AD60">
        <v>39</v>
      </c>
      <c r="AE60">
        <v>67</v>
      </c>
      <c r="AF60">
        <v>34</v>
      </c>
      <c r="AG60">
        <v>0</v>
      </c>
      <c r="AH60">
        <v>40.01</v>
      </c>
      <c r="AI60">
        <v>40.01</v>
      </c>
      <c r="AJ60">
        <v>26.05</v>
      </c>
      <c r="AK60">
        <v>190</v>
      </c>
      <c r="AL60">
        <v>82</v>
      </c>
    </row>
    <row r="61" spans="1:38">
      <c r="A61" t="s">
        <v>103</v>
      </c>
      <c r="B61" s="34">
        <v>261.48</v>
      </c>
      <c r="C61" s="34">
        <v>65.709999999999994</v>
      </c>
      <c r="D61" s="93">
        <f t="shared" si="0"/>
        <v>89.449999999999989</v>
      </c>
      <c r="E61" s="34">
        <v>0</v>
      </c>
      <c r="F61" s="34"/>
      <c r="G61" s="34"/>
      <c r="H61" s="34"/>
      <c r="I61" s="34"/>
      <c r="J61" s="37">
        <v>13.88</v>
      </c>
      <c r="K61" s="37">
        <v>13.88</v>
      </c>
      <c r="L61" s="37">
        <v>14.23</v>
      </c>
      <c r="M61">
        <v>95.08</v>
      </c>
      <c r="N61">
        <v>271.77</v>
      </c>
      <c r="O61">
        <v>101.21</v>
      </c>
      <c r="P61">
        <v>4.04</v>
      </c>
      <c r="Q61">
        <v>24.14</v>
      </c>
      <c r="R61" s="93">
        <v>29.82</v>
      </c>
      <c r="S61" s="93">
        <v>29.81</v>
      </c>
      <c r="T61" s="93">
        <v>29.82</v>
      </c>
      <c r="U61">
        <v>3.69</v>
      </c>
      <c r="V61">
        <v>107.69517999999999</v>
      </c>
      <c r="W61">
        <v>3.76</v>
      </c>
      <c r="X61">
        <v>50.77</v>
      </c>
      <c r="Y61">
        <v>16.93</v>
      </c>
      <c r="Z61">
        <v>16.920000000000002</v>
      </c>
      <c r="AA61">
        <v>236.54</v>
      </c>
      <c r="AB61">
        <v>47.31</v>
      </c>
      <c r="AC61">
        <v>85.93</v>
      </c>
      <c r="AD61">
        <v>38.61</v>
      </c>
      <c r="AE61">
        <v>64</v>
      </c>
      <c r="AF61">
        <v>32</v>
      </c>
      <c r="AG61">
        <v>0</v>
      </c>
      <c r="AH61">
        <v>39.340000000000003</v>
      </c>
      <c r="AI61">
        <v>39.340000000000003</v>
      </c>
      <c r="AJ61">
        <v>26.05</v>
      </c>
      <c r="AK61">
        <v>182</v>
      </c>
      <c r="AL61">
        <v>78</v>
      </c>
    </row>
    <row r="62" spans="1:38">
      <c r="A62" t="s">
        <v>104</v>
      </c>
      <c r="B62" s="34">
        <v>261.48</v>
      </c>
      <c r="C62" s="34">
        <v>65.709999999999994</v>
      </c>
      <c r="D62" s="93">
        <f t="shared" si="0"/>
        <v>89.449999999999989</v>
      </c>
      <c r="E62" s="34">
        <v>0</v>
      </c>
      <c r="F62" s="34"/>
      <c r="G62" s="34"/>
      <c r="H62" s="34"/>
      <c r="I62" s="34"/>
      <c r="J62" s="37">
        <v>13.28</v>
      </c>
      <c r="K62" s="37">
        <v>13.28</v>
      </c>
      <c r="L62" s="37">
        <v>13.62</v>
      </c>
      <c r="M62">
        <v>95.08</v>
      </c>
      <c r="N62">
        <v>271.77</v>
      </c>
      <c r="O62">
        <v>101.21</v>
      </c>
      <c r="P62">
        <v>4.04</v>
      </c>
      <c r="Q62">
        <v>33.090000000000003</v>
      </c>
      <c r="R62" s="93">
        <v>29.82</v>
      </c>
      <c r="S62" s="93">
        <v>29.81</v>
      </c>
      <c r="T62" s="93">
        <v>29.82</v>
      </c>
      <c r="U62">
        <v>3.69</v>
      </c>
      <c r="V62">
        <v>99.347999999999999</v>
      </c>
      <c r="W62">
        <v>3.76</v>
      </c>
      <c r="X62">
        <v>50.65</v>
      </c>
      <c r="Y62">
        <v>16.89</v>
      </c>
      <c r="Z62">
        <v>16.88</v>
      </c>
      <c r="AA62">
        <v>233.24</v>
      </c>
      <c r="AB62">
        <v>46.65</v>
      </c>
      <c r="AC62">
        <v>84.02</v>
      </c>
      <c r="AD62">
        <v>36.71</v>
      </c>
      <c r="AE62">
        <v>61</v>
      </c>
      <c r="AF62">
        <v>30</v>
      </c>
      <c r="AG62">
        <v>0</v>
      </c>
      <c r="AH62">
        <v>39.01</v>
      </c>
      <c r="AI62">
        <v>39.01</v>
      </c>
      <c r="AJ62">
        <v>26.05</v>
      </c>
      <c r="AK62">
        <v>175</v>
      </c>
      <c r="AL62">
        <v>75</v>
      </c>
    </row>
    <row r="63" spans="1:38">
      <c r="A63" t="s">
        <v>105</v>
      </c>
      <c r="B63" s="34">
        <v>261.48</v>
      </c>
      <c r="C63" s="34">
        <v>65.709999999999994</v>
      </c>
      <c r="D63" s="93">
        <f t="shared" si="0"/>
        <v>89.449999999999989</v>
      </c>
      <c r="E63" s="34">
        <v>0</v>
      </c>
      <c r="F63" s="34"/>
      <c r="G63" s="34"/>
      <c r="H63" s="34"/>
      <c r="I63" s="34"/>
      <c r="J63" s="37">
        <v>12.59</v>
      </c>
      <c r="K63" s="37">
        <v>12.59</v>
      </c>
      <c r="L63" s="37">
        <v>12.9</v>
      </c>
      <c r="M63">
        <v>95.08</v>
      </c>
      <c r="N63">
        <v>271.77</v>
      </c>
      <c r="O63">
        <v>101.21</v>
      </c>
      <c r="P63">
        <v>4.04</v>
      </c>
      <c r="Q63">
        <v>41.14</v>
      </c>
      <c r="R63" s="93">
        <v>29.82</v>
      </c>
      <c r="S63" s="93">
        <v>29.81</v>
      </c>
      <c r="T63" s="93">
        <v>29.82</v>
      </c>
      <c r="U63">
        <v>3.92</v>
      </c>
      <c r="V63">
        <v>91.896900000000002</v>
      </c>
      <c r="W63">
        <v>3.76</v>
      </c>
      <c r="X63">
        <v>42.01</v>
      </c>
      <c r="Y63">
        <v>14.01</v>
      </c>
      <c r="Z63">
        <v>14</v>
      </c>
      <c r="AA63">
        <v>220.53</v>
      </c>
      <c r="AB63">
        <v>44.1</v>
      </c>
      <c r="AC63">
        <v>79.72</v>
      </c>
      <c r="AD63">
        <v>34.79</v>
      </c>
      <c r="AE63">
        <v>47</v>
      </c>
      <c r="AF63">
        <v>24</v>
      </c>
      <c r="AG63">
        <v>0</v>
      </c>
      <c r="AH63">
        <v>43.34</v>
      </c>
      <c r="AI63">
        <v>43.34</v>
      </c>
      <c r="AJ63">
        <v>27.02</v>
      </c>
      <c r="AK63">
        <v>165</v>
      </c>
      <c r="AL63">
        <v>70</v>
      </c>
    </row>
    <row r="64" spans="1:38">
      <c r="A64" t="s">
        <v>106</v>
      </c>
      <c r="B64" s="34">
        <v>261.48</v>
      </c>
      <c r="C64" s="34">
        <v>65.709999999999994</v>
      </c>
      <c r="D64" s="93">
        <f t="shared" si="0"/>
        <v>89.449999999999989</v>
      </c>
      <c r="E64" s="34">
        <v>0</v>
      </c>
      <c r="F64" s="34"/>
      <c r="G64" s="34"/>
      <c r="H64" s="34"/>
      <c r="I64" s="34"/>
      <c r="J64" s="37">
        <v>11.65</v>
      </c>
      <c r="K64" s="37">
        <v>11.65</v>
      </c>
      <c r="L64" s="37">
        <v>11.95</v>
      </c>
      <c r="M64">
        <v>95.08</v>
      </c>
      <c r="N64">
        <v>271.77</v>
      </c>
      <c r="O64">
        <v>101.21</v>
      </c>
      <c r="P64">
        <v>4.04</v>
      </c>
      <c r="Q64">
        <v>41.08</v>
      </c>
      <c r="R64" s="93">
        <v>29.82</v>
      </c>
      <c r="S64" s="93">
        <v>29.81</v>
      </c>
      <c r="T64" s="93">
        <v>29.82</v>
      </c>
      <c r="U64">
        <v>3.92</v>
      </c>
      <c r="V64">
        <v>82.195859999999996</v>
      </c>
      <c r="W64">
        <v>3.76</v>
      </c>
      <c r="X64">
        <v>40.01</v>
      </c>
      <c r="Y64">
        <v>13.33</v>
      </c>
      <c r="Z64">
        <v>13.34</v>
      </c>
      <c r="AA64">
        <v>206.01</v>
      </c>
      <c r="AB64">
        <v>41.2</v>
      </c>
      <c r="AC64">
        <v>74.930000000000007</v>
      </c>
      <c r="AD64">
        <v>32.61</v>
      </c>
      <c r="AE64">
        <v>49</v>
      </c>
      <c r="AF64">
        <v>24</v>
      </c>
      <c r="AG64">
        <v>0</v>
      </c>
      <c r="AH64">
        <v>42.67</v>
      </c>
      <c r="AI64">
        <v>42.67</v>
      </c>
      <c r="AJ64">
        <v>27.02</v>
      </c>
      <c r="AK64">
        <v>154</v>
      </c>
      <c r="AL64">
        <v>66</v>
      </c>
    </row>
    <row r="65" spans="1:38">
      <c r="A65" t="s">
        <v>107</v>
      </c>
      <c r="B65" s="34">
        <v>261.48</v>
      </c>
      <c r="C65" s="34">
        <v>65.709999999999994</v>
      </c>
      <c r="D65" s="93">
        <f t="shared" si="0"/>
        <v>89.449999999999989</v>
      </c>
      <c r="E65" s="34">
        <v>0</v>
      </c>
      <c r="F65" s="34"/>
      <c r="G65" s="34"/>
      <c r="H65" s="34"/>
      <c r="I65" s="34"/>
      <c r="J65" s="37">
        <v>10.69</v>
      </c>
      <c r="K65" s="37">
        <v>10.69</v>
      </c>
      <c r="L65" s="37">
        <v>10.95</v>
      </c>
      <c r="M65">
        <v>95.08</v>
      </c>
      <c r="N65">
        <v>271.77</v>
      </c>
      <c r="O65">
        <v>101.21</v>
      </c>
      <c r="P65">
        <v>4.04</v>
      </c>
      <c r="Q65">
        <v>41.13</v>
      </c>
      <c r="R65" s="93">
        <v>29.82</v>
      </c>
      <c r="S65" s="93">
        <v>29.81</v>
      </c>
      <c r="T65" s="93">
        <v>29.82</v>
      </c>
      <c r="U65">
        <v>3.92</v>
      </c>
      <c r="V65">
        <v>72.105220000000003</v>
      </c>
      <c r="W65">
        <v>3.76</v>
      </c>
      <c r="X65">
        <v>39.01</v>
      </c>
      <c r="Y65">
        <v>13.01</v>
      </c>
      <c r="Z65">
        <v>13</v>
      </c>
      <c r="AA65">
        <v>190.38</v>
      </c>
      <c r="AB65">
        <v>38.08</v>
      </c>
      <c r="AC65">
        <v>65.86</v>
      </c>
      <c r="AD65">
        <v>30.22</v>
      </c>
      <c r="AE65">
        <v>43</v>
      </c>
      <c r="AF65">
        <v>22</v>
      </c>
      <c r="AG65">
        <v>0</v>
      </c>
      <c r="AH65">
        <v>42.01</v>
      </c>
      <c r="AI65">
        <v>42.01</v>
      </c>
      <c r="AJ65">
        <v>27.02</v>
      </c>
      <c r="AK65">
        <v>140</v>
      </c>
      <c r="AL65">
        <v>60</v>
      </c>
    </row>
    <row r="66" spans="1:38">
      <c r="A66" t="s">
        <v>108</v>
      </c>
      <c r="B66" s="34">
        <v>261.48</v>
      </c>
      <c r="C66" s="34">
        <v>65.709999999999994</v>
      </c>
      <c r="D66" s="93">
        <f t="shared" si="0"/>
        <v>89.449999999999989</v>
      </c>
      <c r="E66" s="34">
        <v>0</v>
      </c>
      <c r="F66" s="34"/>
      <c r="G66" s="34"/>
      <c r="H66" s="34"/>
      <c r="I66" s="34"/>
      <c r="J66" s="37">
        <v>9.56</v>
      </c>
      <c r="K66" s="37">
        <v>9.56</v>
      </c>
      <c r="L66" s="37">
        <v>9.8000000000000007</v>
      </c>
      <c r="M66">
        <v>95.08</v>
      </c>
      <c r="N66">
        <v>271.77</v>
      </c>
      <c r="O66">
        <v>101.21</v>
      </c>
      <c r="P66">
        <v>4.04</v>
      </c>
      <c r="Q66">
        <v>41.14</v>
      </c>
      <c r="R66" s="93">
        <v>29.82</v>
      </c>
      <c r="S66" s="93">
        <v>29.81</v>
      </c>
      <c r="T66" s="93">
        <v>29.82</v>
      </c>
      <c r="U66">
        <v>3.92</v>
      </c>
      <c r="V66">
        <v>61.537320000000001</v>
      </c>
      <c r="W66">
        <v>3.76</v>
      </c>
      <c r="X66">
        <v>38.01</v>
      </c>
      <c r="Y66">
        <v>12.67</v>
      </c>
      <c r="Z66">
        <v>12.67</v>
      </c>
      <c r="AA66">
        <v>172.87</v>
      </c>
      <c r="AB66">
        <v>34.57</v>
      </c>
      <c r="AC66">
        <v>59.62</v>
      </c>
      <c r="AD66">
        <v>27.64</v>
      </c>
      <c r="AE66">
        <v>38</v>
      </c>
      <c r="AF66">
        <v>19</v>
      </c>
      <c r="AG66">
        <v>0</v>
      </c>
      <c r="AH66">
        <v>41.34</v>
      </c>
      <c r="AI66">
        <v>41.34</v>
      </c>
      <c r="AJ66">
        <v>27.02</v>
      </c>
      <c r="AK66">
        <v>126</v>
      </c>
      <c r="AL66">
        <v>54</v>
      </c>
    </row>
    <row r="67" spans="1:38">
      <c r="A67" t="s">
        <v>109</v>
      </c>
      <c r="B67" s="34">
        <v>261.48</v>
      </c>
      <c r="C67" s="34">
        <v>65.709999999999994</v>
      </c>
      <c r="D67" s="93">
        <f t="shared" si="0"/>
        <v>89.449999999999989</v>
      </c>
      <c r="E67" s="34">
        <v>0</v>
      </c>
      <c r="F67" s="34"/>
      <c r="G67" s="34"/>
      <c r="H67" s="34"/>
      <c r="I67" s="34"/>
      <c r="J67" s="37">
        <v>8.36</v>
      </c>
      <c r="K67" s="37">
        <v>8.36</v>
      </c>
      <c r="L67" s="37">
        <v>8.57</v>
      </c>
      <c r="M67">
        <v>95.08</v>
      </c>
      <c r="N67">
        <v>271.77</v>
      </c>
      <c r="O67">
        <v>101.21</v>
      </c>
      <c r="P67">
        <v>4.12</v>
      </c>
      <c r="Q67">
        <v>41.02</v>
      </c>
      <c r="R67" s="93">
        <v>29.82</v>
      </c>
      <c r="S67" s="93">
        <v>29.81</v>
      </c>
      <c r="T67" s="93">
        <v>29.82</v>
      </c>
      <c r="U67">
        <v>3.92</v>
      </c>
      <c r="V67">
        <v>50.531120000000001</v>
      </c>
      <c r="W67">
        <v>3.81</v>
      </c>
      <c r="X67">
        <v>36.01</v>
      </c>
      <c r="Y67">
        <v>12.01</v>
      </c>
      <c r="Z67">
        <v>12</v>
      </c>
      <c r="AA67">
        <v>155.04</v>
      </c>
      <c r="AB67">
        <v>31.01</v>
      </c>
      <c r="AC67">
        <v>52.81</v>
      </c>
      <c r="AD67">
        <v>24.79</v>
      </c>
      <c r="AE67">
        <v>32</v>
      </c>
      <c r="AF67">
        <v>16</v>
      </c>
      <c r="AG67">
        <v>0</v>
      </c>
      <c r="AH67">
        <v>40.67</v>
      </c>
      <c r="AI67">
        <v>40.67</v>
      </c>
      <c r="AJ67">
        <v>27.98</v>
      </c>
      <c r="AK67">
        <v>112</v>
      </c>
      <c r="AL67">
        <v>48</v>
      </c>
    </row>
    <row r="68" spans="1:38">
      <c r="A68" t="s">
        <v>110</v>
      </c>
      <c r="B68" s="34">
        <v>261.48</v>
      </c>
      <c r="C68" s="34">
        <v>65.709999999999994</v>
      </c>
      <c r="D68" s="93">
        <f t="shared" ref="D68:D98" si="1">R68+S68+T68</f>
        <v>89.449999999999989</v>
      </c>
      <c r="E68" s="34">
        <v>0</v>
      </c>
      <c r="F68" s="34"/>
      <c r="G68" s="34"/>
      <c r="H68" s="34"/>
      <c r="I68" s="34"/>
      <c r="J68" s="37">
        <v>7.06</v>
      </c>
      <c r="K68" s="37">
        <v>7.06</v>
      </c>
      <c r="L68" s="37">
        <v>7.23</v>
      </c>
      <c r="M68">
        <v>95.08</v>
      </c>
      <c r="N68">
        <v>271.77</v>
      </c>
      <c r="O68">
        <v>101.21</v>
      </c>
      <c r="P68">
        <v>4.12</v>
      </c>
      <c r="Q68">
        <v>41.13</v>
      </c>
      <c r="R68" s="93">
        <v>29.82</v>
      </c>
      <c r="S68" s="93">
        <v>29.81</v>
      </c>
      <c r="T68" s="93">
        <v>29.82</v>
      </c>
      <c r="U68">
        <v>3.92</v>
      </c>
      <c r="V68">
        <v>39.203499999999998</v>
      </c>
      <c r="W68">
        <v>3.81</v>
      </c>
      <c r="X68">
        <v>34.86</v>
      </c>
      <c r="Y68">
        <v>11.61</v>
      </c>
      <c r="Z68">
        <v>11.62</v>
      </c>
      <c r="AA68">
        <v>135.86000000000001</v>
      </c>
      <c r="AB68">
        <v>27.17</v>
      </c>
      <c r="AC68">
        <v>46.97</v>
      </c>
      <c r="AD68">
        <v>22.62</v>
      </c>
      <c r="AE68">
        <v>27</v>
      </c>
      <c r="AF68">
        <v>13</v>
      </c>
      <c r="AG68">
        <v>0</v>
      </c>
      <c r="AH68">
        <v>40.01</v>
      </c>
      <c r="AI68">
        <v>40.01</v>
      </c>
      <c r="AJ68">
        <v>27.98</v>
      </c>
      <c r="AK68">
        <v>98</v>
      </c>
      <c r="AL68">
        <v>42</v>
      </c>
    </row>
    <row r="69" spans="1:38">
      <c r="A69" t="s">
        <v>111</v>
      </c>
      <c r="B69" s="34">
        <v>261.48</v>
      </c>
      <c r="C69" s="34">
        <v>65.709999999999994</v>
      </c>
      <c r="D69" s="93">
        <f t="shared" si="1"/>
        <v>85.54</v>
      </c>
      <c r="E69" s="34">
        <v>0</v>
      </c>
      <c r="F69" s="34"/>
      <c r="G69" s="34"/>
      <c r="H69" s="34"/>
      <c r="I69" s="34"/>
      <c r="J69" s="37">
        <v>5.8</v>
      </c>
      <c r="K69" s="37">
        <v>5.8</v>
      </c>
      <c r="L69" s="37">
        <v>5.94</v>
      </c>
      <c r="M69">
        <v>95.08</v>
      </c>
      <c r="N69">
        <v>271.77</v>
      </c>
      <c r="O69">
        <v>101.21</v>
      </c>
      <c r="P69">
        <v>4.12</v>
      </c>
      <c r="Q69">
        <v>41.05</v>
      </c>
      <c r="R69" s="93">
        <v>32.340000000000003</v>
      </c>
      <c r="S69" s="93">
        <v>32.33</v>
      </c>
      <c r="T69" s="93">
        <v>20.87</v>
      </c>
      <c r="U69">
        <v>3.92</v>
      </c>
      <c r="V69">
        <v>28.898579999999999</v>
      </c>
      <c r="W69">
        <v>3.81</v>
      </c>
      <c r="X69">
        <v>34.43</v>
      </c>
      <c r="Y69">
        <v>11.46</v>
      </c>
      <c r="Z69">
        <v>11.48</v>
      </c>
      <c r="AA69">
        <v>115.67</v>
      </c>
      <c r="AB69">
        <v>23.13</v>
      </c>
      <c r="AC69">
        <v>41</v>
      </c>
      <c r="AD69">
        <v>19.18</v>
      </c>
      <c r="AE69">
        <v>23</v>
      </c>
      <c r="AF69">
        <v>12</v>
      </c>
      <c r="AG69">
        <v>0</v>
      </c>
      <c r="AH69">
        <v>39.01</v>
      </c>
      <c r="AI69">
        <v>39.01</v>
      </c>
      <c r="AJ69">
        <v>27.98</v>
      </c>
      <c r="AK69">
        <v>81</v>
      </c>
      <c r="AL69">
        <v>34</v>
      </c>
    </row>
    <row r="70" spans="1:38">
      <c r="A70" t="s">
        <v>112</v>
      </c>
      <c r="B70" s="34">
        <v>261.48</v>
      </c>
      <c r="C70" s="34">
        <v>65.709999999999994</v>
      </c>
      <c r="D70" s="93">
        <f t="shared" si="1"/>
        <v>68.72</v>
      </c>
      <c r="E70" s="34">
        <v>0</v>
      </c>
      <c r="F70" s="34"/>
      <c r="G70" s="34"/>
      <c r="H70" s="34"/>
      <c r="I70" s="34"/>
      <c r="J70" s="37">
        <v>4.51</v>
      </c>
      <c r="K70" s="37">
        <v>4.51</v>
      </c>
      <c r="L70" s="37">
        <v>4.62</v>
      </c>
      <c r="M70">
        <v>95.08</v>
      </c>
      <c r="N70">
        <v>271.77</v>
      </c>
      <c r="O70">
        <v>101.21</v>
      </c>
      <c r="P70">
        <v>4.12</v>
      </c>
      <c r="Q70">
        <v>41.07</v>
      </c>
      <c r="R70" s="93">
        <v>33</v>
      </c>
      <c r="S70" s="93">
        <v>24.75</v>
      </c>
      <c r="T70" s="93">
        <v>10.97</v>
      </c>
      <c r="U70">
        <v>3.92</v>
      </c>
      <c r="V70">
        <v>18.681319999999999</v>
      </c>
      <c r="W70">
        <v>3.81</v>
      </c>
      <c r="X70">
        <v>34.630000000000003</v>
      </c>
      <c r="Y70">
        <v>11.54</v>
      </c>
      <c r="Z70">
        <v>11.54</v>
      </c>
      <c r="AA70">
        <v>94.93</v>
      </c>
      <c r="AB70">
        <v>18.98</v>
      </c>
      <c r="AC70">
        <v>33.56</v>
      </c>
      <c r="AD70">
        <v>15.44</v>
      </c>
      <c r="AE70">
        <v>19</v>
      </c>
      <c r="AF70">
        <v>9</v>
      </c>
      <c r="AG70">
        <v>0</v>
      </c>
      <c r="AH70">
        <v>37.67</v>
      </c>
      <c r="AI70">
        <v>37.67</v>
      </c>
      <c r="AJ70">
        <v>27.98</v>
      </c>
      <c r="AK70">
        <v>63</v>
      </c>
      <c r="AL70">
        <v>27</v>
      </c>
    </row>
    <row r="71" spans="1:38">
      <c r="A71" t="s">
        <v>113</v>
      </c>
      <c r="B71" s="34">
        <v>261.48</v>
      </c>
      <c r="C71" s="34">
        <v>71.510000000000005</v>
      </c>
      <c r="D71" s="93">
        <f t="shared" si="1"/>
        <v>35.75</v>
      </c>
      <c r="E71" s="34">
        <v>0</v>
      </c>
      <c r="F71" s="34"/>
      <c r="G71" s="34"/>
      <c r="H71" s="34"/>
      <c r="I71" s="34"/>
      <c r="J71" s="37">
        <v>3.21</v>
      </c>
      <c r="K71" s="37">
        <v>3.21</v>
      </c>
      <c r="L71" s="37">
        <v>3.29</v>
      </c>
      <c r="M71">
        <v>95.08</v>
      </c>
      <c r="N71">
        <v>271.77</v>
      </c>
      <c r="O71">
        <v>101.21</v>
      </c>
      <c r="P71">
        <v>4.1900000000000004</v>
      </c>
      <c r="Q71">
        <v>41.08</v>
      </c>
      <c r="R71" s="93">
        <v>11.87</v>
      </c>
      <c r="S71" s="93">
        <v>19.8</v>
      </c>
      <c r="T71" s="93">
        <v>4.08</v>
      </c>
      <c r="U71">
        <v>4.08</v>
      </c>
      <c r="V71">
        <v>10.88932</v>
      </c>
      <c r="W71">
        <v>3.86</v>
      </c>
      <c r="X71">
        <v>35.130000000000003</v>
      </c>
      <c r="Y71">
        <v>11.7</v>
      </c>
      <c r="Z71">
        <v>11.71</v>
      </c>
      <c r="AA71">
        <v>73.73</v>
      </c>
      <c r="AB71">
        <v>14.75</v>
      </c>
      <c r="AC71">
        <v>27.31</v>
      </c>
      <c r="AD71">
        <v>11.58</v>
      </c>
      <c r="AE71">
        <v>15</v>
      </c>
      <c r="AF71">
        <v>8</v>
      </c>
      <c r="AG71">
        <v>0</v>
      </c>
      <c r="AH71">
        <v>36.67</v>
      </c>
      <c r="AI71">
        <v>36.67</v>
      </c>
      <c r="AJ71">
        <v>28.95</v>
      </c>
      <c r="AK71">
        <v>46</v>
      </c>
      <c r="AL71">
        <v>19</v>
      </c>
    </row>
    <row r="72" spans="1:38">
      <c r="A72" t="s">
        <v>114</v>
      </c>
      <c r="B72" s="34">
        <v>261.48</v>
      </c>
      <c r="C72" s="34">
        <v>71.510000000000005</v>
      </c>
      <c r="D72" s="93">
        <f t="shared" si="1"/>
        <v>18.369999999999997</v>
      </c>
      <c r="E72" s="34">
        <v>0</v>
      </c>
      <c r="F72" s="34"/>
      <c r="G72" s="34"/>
      <c r="H72" s="34"/>
      <c r="I72" s="34"/>
      <c r="J72" s="37">
        <v>2.0699999999999998</v>
      </c>
      <c r="K72" s="37">
        <v>2.0699999999999998</v>
      </c>
      <c r="L72" s="37">
        <v>2.12</v>
      </c>
      <c r="M72">
        <v>95.08</v>
      </c>
      <c r="N72">
        <v>271.77</v>
      </c>
      <c r="O72">
        <v>101.21</v>
      </c>
      <c r="P72">
        <v>4.1900000000000004</v>
      </c>
      <c r="Q72">
        <v>40.61</v>
      </c>
      <c r="R72" s="93">
        <v>2.94</v>
      </c>
      <c r="S72" s="93">
        <v>14.85</v>
      </c>
      <c r="T72" s="93">
        <v>0.57999999999999996</v>
      </c>
      <c r="U72">
        <v>4.08</v>
      </c>
      <c r="V72">
        <v>5.6686800000000002</v>
      </c>
      <c r="W72">
        <v>3.86</v>
      </c>
      <c r="X72">
        <v>35.130000000000003</v>
      </c>
      <c r="Y72">
        <v>11.7</v>
      </c>
      <c r="Z72">
        <v>11.71</v>
      </c>
      <c r="AA72">
        <v>53.23</v>
      </c>
      <c r="AB72">
        <v>10.65</v>
      </c>
      <c r="AC72">
        <v>21.23</v>
      </c>
      <c r="AD72">
        <v>9.82</v>
      </c>
      <c r="AE72">
        <v>20</v>
      </c>
      <c r="AF72">
        <v>10</v>
      </c>
      <c r="AG72">
        <v>0</v>
      </c>
      <c r="AH72">
        <v>36.01</v>
      </c>
      <c r="AI72">
        <v>36.01</v>
      </c>
      <c r="AJ72">
        <v>28.95</v>
      </c>
      <c r="AK72">
        <v>32</v>
      </c>
      <c r="AL72">
        <v>13</v>
      </c>
    </row>
    <row r="73" spans="1:38">
      <c r="A73" t="s">
        <v>115</v>
      </c>
      <c r="B73" s="34">
        <v>261.48</v>
      </c>
      <c r="C73" s="34">
        <v>71.510000000000005</v>
      </c>
      <c r="D73" s="93">
        <f t="shared" si="1"/>
        <v>8.65</v>
      </c>
      <c r="E73" s="34">
        <v>0</v>
      </c>
      <c r="F73" s="34"/>
      <c r="G73" s="34"/>
      <c r="H73" s="34"/>
      <c r="I73" s="34"/>
      <c r="J73" s="37">
        <v>1.1399999999999999</v>
      </c>
      <c r="K73" s="37">
        <v>1.1399999999999999</v>
      </c>
      <c r="L73" s="37">
        <v>1.17</v>
      </c>
      <c r="M73">
        <v>95.08</v>
      </c>
      <c r="N73">
        <v>271.77</v>
      </c>
      <c r="O73">
        <v>101.21</v>
      </c>
      <c r="P73">
        <v>4.1900000000000004</v>
      </c>
      <c r="Q73">
        <v>32.33</v>
      </c>
      <c r="R73" s="93">
        <v>0</v>
      </c>
      <c r="S73" s="93">
        <v>8.65</v>
      </c>
      <c r="T73" s="93">
        <v>0</v>
      </c>
      <c r="U73">
        <v>4.08</v>
      </c>
      <c r="V73">
        <v>2.2694200000000002</v>
      </c>
      <c r="W73">
        <v>3.86</v>
      </c>
      <c r="X73">
        <v>34.03</v>
      </c>
      <c r="Y73">
        <v>11.34</v>
      </c>
      <c r="Z73">
        <v>11.34</v>
      </c>
      <c r="AA73">
        <v>34.18</v>
      </c>
      <c r="AB73">
        <v>6.84</v>
      </c>
      <c r="AC73">
        <v>15.18</v>
      </c>
      <c r="AD73">
        <v>6.46</v>
      </c>
      <c r="AE73">
        <v>18</v>
      </c>
      <c r="AF73">
        <v>9</v>
      </c>
      <c r="AG73">
        <v>0</v>
      </c>
      <c r="AH73">
        <v>35.33</v>
      </c>
      <c r="AI73">
        <v>35.33</v>
      </c>
      <c r="AJ73">
        <v>28.95</v>
      </c>
      <c r="AK73">
        <v>20</v>
      </c>
      <c r="AL73">
        <v>8</v>
      </c>
    </row>
    <row r="74" spans="1:38">
      <c r="A74" t="s">
        <v>116</v>
      </c>
      <c r="B74" s="34">
        <v>261.48</v>
      </c>
      <c r="C74" s="34">
        <v>71.510000000000005</v>
      </c>
      <c r="D74" s="93">
        <f t="shared" si="1"/>
        <v>2.67</v>
      </c>
      <c r="E74" s="34">
        <v>0</v>
      </c>
      <c r="F74" s="34"/>
      <c r="G74" s="34"/>
      <c r="H74" s="34"/>
      <c r="I74" s="34"/>
      <c r="J74" s="37">
        <v>0.47</v>
      </c>
      <c r="K74" s="37">
        <v>0.47</v>
      </c>
      <c r="L74" s="37">
        <v>0.48</v>
      </c>
      <c r="M74">
        <v>95.08</v>
      </c>
      <c r="N74">
        <v>271.77</v>
      </c>
      <c r="O74">
        <v>101.21</v>
      </c>
      <c r="P74">
        <v>4.1900000000000004</v>
      </c>
      <c r="Q74">
        <v>30.09</v>
      </c>
      <c r="R74" s="93">
        <v>0</v>
      </c>
      <c r="S74" s="93">
        <v>2.67</v>
      </c>
      <c r="T74" s="93">
        <v>0</v>
      </c>
      <c r="U74">
        <v>4.08</v>
      </c>
      <c r="V74">
        <v>0.47726000000000002</v>
      </c>
      <c r="W74">
        <v>3.86</v>
      </c>
      <c r="X74">
        <v>33.380000000000003</v>
      </c>
      <c r="Y74">
        <v>11.11</v>
      </c>
      <c r="Z74">
        <v>11.13</v>
      </c>
      <c r="AA74">
        <v>18.3</v>
      </c>
      <c r="AB74">
        <v>3.66</v>
      </c>
      <c r="AC74">
        <v>9.7799999999999994</v>
      </c>
      <c r="AD74">
        <v>3.79</v>
      </c>
      <c r="AE74">
        <v>17</v>
      </c>
      <c r="AF74">
        <v>8</v>
      </c>
      <c r="AG74">
        <v>0</v>
      </c>
      <c r="AH74">
        <v>35.01</v>
      </c>
      <c r="AI74">
        <v>35.01</v>
      </c>
      <c r="AJ74">
        <v>28.95</v>
      </c>
      <c r="AK74">
        <v>11</v>
      </c>
      <c r="AL74">
        <v>4</v>
      </c>
    </row>
    <row r="75" spans="1:38">
      <c r="A75" t="s">
        <v>117</v>
      </c>
      <c r="B75" s="34">
        <v>261.48</v>
      </c>
      <c r="C75" s="34">
        <v>71.510000000000005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7.0000000000000007E-2</v>
      </c>
      <c r="K75" s="37">
        <v>7.0000000000000007E-2</v>
      </c>
      <c r="L75" s="37">
        <v>0.08</v>
      </c>
      <c r="M75">
        <v>95.08</v>
      </c>
      <c r="N75">
        <v>271.77</v>
      </c>
      <c r="O75">
        <v>101.21</v>
      </c>
      <c r="P75">
        <v>4.3499999999999996</v>
      </c>
      <c r="Q75">
        <v>26.94</v>
      </c>
      <c r="R75" s="93">
        <v>0</v>
      </c>
      <c r="S75" s="93">
        <v>0</v>
      </c>
      <c r="T75" s="93">
        <v>0</v>
      </c>
      <c r="U75">
        <v>4.22</v>
      </c>
      <c r="V75">
        <v>0</v>
      </c>
      <c r="W75">
        <v>3.86</v>
      </c>
      <c r="X75">
        <v>32.33</v>
      </c>
      <c r="Y75">
        <v>10.76</v>
      </c>
      <c r="Z75">
        <v>10.78</v>
      </c>
      <c r="AA75">
        <v>7.19</v>
      </c>
      <c r="AB75">
        <v>1.44</v>
      </c>
      <c r="AC75">
        <v>0.9</v>
      </c>
      <c r="AD75">
        <v>1.92</v>
      </c>
      <c r="AE75">
        <v>10</v>
      </c>
      <c r="AF75">
        <v>5</v>
      </c>
      <c r="AG75">
        <v>0</v>
      </c>
      <c r="AH75">
        <v>34.83</v>
      </c>
      <c r="AI75">
        <v>34.83</v>
      </c>
      <c r="AJ75">
        <v>28.95</v>
      </c>
      <c r="AK75">
        <v>7</v>
      </c>
      <c r="AL75">
        <v>3</v>
      </c>
    </row>
    <row r="76" spans="1:38">
      <c r="A76" t="s">
        <v>118</v>
      </c>
      <c r="B76" s="34">
        <v>261.48</v>
      </c>
      <c r="C76" s="34">
        <v>71.510000000000005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95.08</v>
      </c>
      <c r="N76">
        <v>271.77</v>
      </c>
      <c r="O76">
        <v>101.21</v>
      </c>
      <c r="P76">
        <v>4.3499999999999996</v>
      </c>
      <c r="Q76">
        <v>23.38</v>
      </c>
      <c r="R76" s="93">
        <v>0</v>
      </c>
      <c r="S76" s="93">
        <v>0</v>
      </c>
      <c r="T76" s="93">
        <v>0</v>
      </c>
      <c r="U76">
        <v>4.22</v>
      </c>
      <c r="V76">
        <v>0</v>
      </c>
      <c r="W76">
        <v>3.86</v>
      </c>
      <c r="X76">
        <v>30.96</v>
      </c>
      <c r="Y76">
        <v>10.31</v>
      </c>
      <c r="Z76">
        <v>10.32</v>
      </c>
      <c r="AA76">
        <v>1.23</v>
      </c>
      <c r="AB76">
        <v>0.25</v>
      </c>
      <c r="AC76">
        <v>0.3</v>
      </c>
      <c r="AD76">
        <v>0.6</v>
      </c>
      <c r="AE76">
        <v>7</v>
      </c>
      <c r="AF76">
        <v>3</v>
      </c>
      <c r="AG76">
        <v>0</v>
      </c>
      <c r="AH76">
        <v>33.340000000000003</v>
      </c>
      <c r="AI76">
        <v>33.340000000000003</v>
      </c>
      <c r="AJ76">
        <v>28.95</v>
      </c>
      <c r="AK76">
        <v>4</v>
      </c>
      <c r="AL76">
        <v>1</v>
      </c>
    </row>
    <row r="77" spans="1:38">
      <c r="A77" t="s">
        <v>119</v>
      </c>
      <c r="B77" s="34">
        <v>261.48</v>
      </c>
      <c r="C77" s="34">
        <v>71.510000000000005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95.08</v>
      </c>
      <c r="N77">
        <v>271.77</v>
      </c>
      <c r="O77">
        <v>101.21</v>
      </c>
      <c r="P77">
        <v>4.3499999999999996</v>
      </c>
      <c r="Q77">
        <v>20.21</v>
      </c>
      <c r="R77" s="93">
        <v>0</v>
      </c>
      <c r="S77" s="93">
        <v>0</v>
      </c>
      <c r="T77" s="93">
        <v>0</v>
      </c>
      <c r="U77">
        <v>4.22</v>
      </c>
      <c r="V77">
        <v>0</v>
      </c>
      <c r="W77">
        <v>3.86</v>
      </c>
      <c r="X77">
        <v>32.72</v>
      </c>
      <c r="Y77">
        <v>10.89</v>
      </c>
      <c r="Z77">
        <v>10.91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32.340000000000003</v>
      </c>
      <c r="AI77">
        <v>32.340000000000003</v>
      </c>
      <c r="AJ77">
        <v>30.88</v>
      </c>
      <c r="AK77">
        <v>0</v>
      </c>
      <c r="AL77">
        <v>0</v>
      </c>
    </row>
    <row r="78" spans="1:38">
      <c r="A78" t="s">
        <v>120</v>
      </c>
      <c r="B78" s="34">
        <v>261.48</v>
      </c>
      <c r="C78" s="34">
        <v>71.510000000000005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95.08</v>
      </c>
      <c r="N78">
        <v>271.77</v>
      </c>
      <c r="O78">
        <v>101.21</v>
      </c>
      <c r="P78">
        <v>4.3499999999999996</v>
      </c>
      <c r="Q78">
        <v>16.95</v>
      </c>
      <c r="R78" s="93">
        <v>0</v>
      </c>
      <c r="S78" s="93">
        <v>0</v>
      </c>
      <c r="T78" s="93">
        <v>0</v>
      </c>
      <c r="U78">
        <v>4.22</v>
      </c>
      <c r="V78">
        <v>0</v>
      </c>
      <c r="W78">
        <v>3.86</v>
      </c>
      <c r="X78">
        <v>32.01</v>
      </c>
      <c r="Y78">
        <v>10.67</v>
      </c>
      <c r="Z78">
        <v>10.67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31.67</v>
      </c>
      <c r="AI78">
        <v>31.67</v>
      </c>
      <c r="AJ78">
        <v>30.88</v>
      </c>
      <c r="AK78">
        <v>0</v>
      </c>
      <c r="AL78">
        <v>0</v>
      </c>
    </row>
    <row r="79" spans="1:38">
      <c r="A79" t="s">
        <v>121</v>
      </c>
      <c r="B79" s="34">
        <v>261.48</v>
      </c>
      <c r="C79" s="34">
        <v>71.510000000000005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95.08</v>
      </c>
      <c r="N79">
        <v>271.77</v>
      </c>
      <c r="O79">
        <v>101.21</v>
      </c>
      <c r="P79">
        <v>4.3499999999999996</v>
      </c>
      <c r="Q79">
        <v>12.16</v>
      </c>
      <c r="R79" s="93">
        <v>0</v>
      </c>
      <c r="S79" s="93">
        <v>0</v>
      </c>
      <c r="T79" s="93">
        <v>0</v>
      </c>
      <c r="U79">
        <v>4.22</v>
      </c>
      <c r="V79">
        <v>0</v>
      </c>
      <c r="W79">
        <v>3.9</v>
      </c>
      <c r="X79">
        <v>31.08</v>
      </c>
      <c r="Y79">
        <v>10.36</v>
      </c>
      <c r="Z79">
        <v>10.36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31.01</v>
      </c>
      <c r="AI79">
        <v>31.01</v>
      </c>
      <c r="AJ79">
        <v>31.85</v>
      </c>
      <c r="AK79">
        <v>0</v>
      </c>
      <c r="AL79">
        <v>0</v>
      </c>
    </row>
    <row r="80" spans="1:38">
      <c r="A80" t="s">
        <v>122</v>
      </c>
      <c r="B80" s="34">
        <v>261.48</v>
      </c>
      <c r="C80" s="34">
        <v>71.510000000000005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95.08</v>
      </c>
      <c r="N80">
        <v>271.77</v>
      </c>
      <c r="O80">
        <v>101.21</v>
      </c>
      <c r="P80">
        <v>4.3499999999999996</v>
      </c>
      <c r="Q80">
        <v>8.7200000000000006</v>
      </c>
      <c r="R80" s="93">
        <v>0</v>
      </c>
      <c r="S80" s="93">
        <v>0</v>
      </c>
      <c r="T80" s="93">
        <v>0</v>
      </c>
      <c r="U80">
        <v>4.22</v>
      </c>
      <c r="V80">
        <v>0</v>
      </c>
      <c r="W80">
        <v>3.9</v>
      </c>
      <c r="X80">
        <v>30.17</v>
      </c>
      <c r="Y80">
        <v>10.050000000000001</v>
      </c>
      <c r="Z80">
        <v>10.06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30.95</v>
      </c>
      <c r="AI80">
        <v>30.95</v>
      </c>
      <c r="AJ80">
        <v>31.85</v>
      </c>
      <c r="AK80">
        <v>0</v>
      </c>
      <c r="AL80">
        <v>0</v>
      </c>
    </row>
    <row r="81" spans="1:38">
      <c r="A81" t="s">
        <v>123</v>
      </c>
      <c r="B81" s="34">
        <v>261.48</v>
      </c>
      <c r="C81" s="34">
        <v>71.510000000000005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95.08</v>
      </c>
      <c r="N81">
        <v>271.77</v>
      </c>
      <c r="O81">
        <v>101.21</v>
      </c>
      <c r="P81">
        <v>4.3499999999999996</v>
      </c>
      <c r="Q81">
        <v>7.41</v>
      </c>
      <c r="R81" s="93">
        <v>0</v>
      </c>
      <c r="S81" s="93">
        <v>0</v>
      </c>
      <c r="T81" s="93">
        <v>0</v>
      </c>
      <c r="U81">
        <v>4.22</v>
      </c>
      <c r="V81">
        <v>0</v>
      </c>
      <c r="W81">
        <v>3.9</v>
      </c>
      <c r="X81">
        <v>28.77</v>
      </c>
      <c r="Y81">
        <v>9.59</v>
      </c>
      <c r="Z81">
        <v>9.59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30.83</v>
      </c>
      <c r="AI81">
        <v>30.83</v>
      </c>
      <c r="AJ81">
        <v>31.85</v>
      </c>
      <c r="AK81">
        <v>0</v>
      </c>
      <c r="AL81">
        <v>0</v>
      </c>
    </row>
    <row r="82" spans="1:38">
      <c r="A82" t="s">
        <v>124</v>
      </c>
      <c r="B82" s="34">
        <v>261.48</v>
      </c>
      <c r="C82" s="34">
        <v>71.510000000000005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95.08</v>
      </c>
      <c r="N82">
        <v>271.77</v>
      </c>
      <c r="O82">
        <v>101.21</v>
      </c>
      <c r="P82">
        <v>4.3499999999999996</v>
      </c>
      <c r="Q82">
        <v>7.41</v>
      </c>
      <c r="R82" s="93">
        <v>0</v>
      </c>
      <c r="S82" s="93">
        <v>0</v>
      </c>
      <c r="T82" s="93">
        <v>0</v>
      </c>
      <c r="U82">
        <v>4.22</v>
      </c>
      <c r="V82">
        <v>0</v>
      </c>
      <c r="W82">
        <v>3.9</v>
      </c>
      <c r="X82">
        <v>27.7</v>
      </c>
      <c r="Y82">
        <v>9.24</v>
      </c>
      <c r="Z82">
        <v>9.23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30.68</v>
      </c>
      <c r="AI82">
        <v>30.68</v>
      </c>
      <c r="AJ82">
        <v>31.85</v>
      </c>
      <c r="AK82">
        <v>0</v>
      </c>
      <c r="AL82">
        <v>0</v>
      </c>
    </row>
    <row r="83" spans="1:38">
      <c r="A83" t="s">
        <v>125</v>
      </c>
      <c r="B83" s="34">
        <v>261.48</v>
      </c>
      <c r="C83" s="34">
        <v>71.510000000000005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95.08</v>
      </c>
      <c r="N83">
        <v>271.77</v>
      </c>
      <c r="O83">
        <v>101.21</v>
      </c>
      <c r="P83">
        <v>4.3499999999999996</v>
      </c>
      <c r="Q83">
        <v>7.41</v>
      </c>
      <c r="R83" s="93">
        <v>0</v>
      </c>
      <c r="S83" s="93">
        <v>0</v>
      </c>
      <c r="T83" s="93">
        <v>0</v>
      </c>
      <c r="U83">
        <v>4.3</v>
      </c>
      <c r="V83">
        <v>0</v>
      </c>
      <c r="W83">
        <v>3.9</v>
      </c>
      <c r="X83">
        <v>27.13</v>
      </c>
      <c r="Y83">
        <v>9.0500000000000007</v>
      </c>
      <c r="Z83">
        <v>9.0399999999999991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25.69</v>
      </c>
      <c r="AI83">
        <v>25.69</v>
      </c>
      <c r="AJ83">
        <v>31.85</v>
      </c>
      <c r="AK83">
        <v>0</v>
      </c>
      <c r="AL83">
        <v>0</v>
      </c>
    </row>
    <row r="84" spans="1:38">
      <c r="A84" t="s">
        <v>126</v>
      </c>
      <c r="B84" s="34">
        <v>261.48</v>
      </c>
      <c r="C84" s="34">
        <v>71.510000000000005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95.08</v>
      </c>
      <c r="N84">
        <v>271.77</v>
      </c>
      <c r="O84">
        <v>101.21</v>
      </c>
      <c r="P84">
        <v>4.3499999999999996</v>
      </c>
      <c r="Q84">
        <v>7.41</v>
      </c>
      <c r="R84" s="93">
        <v>0</v>
      </c>
      <c r="S84" s="93">
        <v>0</v>
      </c>
      <c r="T84" s="93">
        <v>0</v>
      </c>
      <c r="U84">
        <v>4.3</v>
      </c>
      <c r="V84">
        <v>0</v>
      </c>
      <c r="W84">
        <v>3.9</v>
      </c>
      <c r="X84">
        <v>26.3</v>
      </c>
      <c r="Y84">
        <v>8.76</v>
      </c>
      <c r="Z84">
        <v>8.77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25.05</v>
      </c>
      <c r="AI84">
        <v>25.05</v>
      </c>
      <c r="AJ84">
        <v>31.85</v>
      </c>
      <c r="AK84">
        <v>0</v>
      </c>
      <c r="AL84">
        <v>0</v>
      </c>
    </row>
    <row r="85" spans="1:38">
      <c r="A85" t="s">
        <v>127</v>
      </c>
      <c r="B85" s="34">
        <v>261.48</v>
      </c>
      <c r="C85" s="34">
        <v>71.510000000000005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95.08</v>
      </c>
      <c r="N85">
        <v>271.77</v>
      </c>
      <c r="O85">
        <v>101.21</v>
      </c>
      <c r="P85">
        <v>4.2699999999999996</v>
      </c>
      <c r="Q85">
        <v>7.41</v>
      </c>
      <c r="R85" s="93">
        <v>0</v>
      </c>
      <c r="S85" s="93">
        <v>0</v>
      </c>
      <c r="T85" s="93">
        <v>0</v>
      </c>
      <c r="U85">
        <v>4.3</v>
      </c>
      <c r="V85">
        <v>0</v>
      </c>
      <c r="W85">
        <v>3.9</v>
      </c>
      <c r="X85">
        <v>24.77</v>
      </c>
      <c r="Y85">
        <v>8.24</v>
      </c>
      <c r="Z85">
        <v>8.26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24.08</v>
      </c>
      <c r="AI85">
        <v>24.08</v>
      </c>
      <c r="AJ85">
        <v>31.85</v>
      </c>
      <c r="AK85">
        <v>0</v>
      </c>
      <c r="AL85">
        <v>0</v>
      </c>
    </row>
    <row r="86" spans="1:38">
      <c r="A86" t="s">
        <v>128</v>
      </c>
      <c r="B86" s="34">
        <v>261.48</v>
      </c>
      <c r="C86" s="34">
        <v>71.510000000000005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95.08</v>
      </c>
      <c r="N86">
        <v>271.77</v>
      </c>
      <c r="O86">
        <v>101.21</v>
      </c>
      <c r="P86">
        <v>4.2699999999999996</v>
      </c>
      <c r="Q86">
        <v>10.56</v>
      </c>
      <c r="R86" s="93">
        <v>0</v>
      </c>
      <c r="S86" s="93">
        <v>0</v>
      </c>
      <c r="T86" s="93">
        <v>0</v>
      </c>
      <c r="U86">
        <v>4.3</v>
      </c>
      <c r="V86">
        <v>0</v>
      </c>
      <c r="W86">
        <v>3.9</v>
      </c>
      <c r="X86">
        <v>24.42</v>
      </c>
      <c r="Y86">
        <v>8.14</v>
      </c>
      <c r="Z86">
        <v>8.14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23.75</v>
      </c>
      <c r="AI86">
        <v>23.75</v>
      </c>
      <c r="AJ86">
        <v>31.85</v>
      </c>
      <c r="AK86">
        <v>0</v>
      </c>
      <c r="AL86">
        <v>0</v>
      </c>
    </row>
    <row r="87" spans="1:38">
      <c r="A87" t="s">
        <v>129</v>
      </c>
      <c r="B87" s="34">
        <v>261.48</v>
      </c>
      <c r="C87" s="34">
        <v>71.510000000000005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95.08</v>
      </c>
      <c r="N87">
        <v>271.77</v>
      </c>
      <c r="O87">
        <v>101.21</v>
      </c>
      <c r="P87">
        <v>4.2699999999999996</v>
      </c>
      <c r="Q87">
        <v>10.39</v>
      </c>
      <c r="R87" s="93">
        <v>0</v>
      </c>
      <c r="S87" s="93">
        <v>0</v>
      </c>
      <c r="T87" s="93">
        <v>0</v>
      </c>
      <c r="U87">
        <v>4.22</v>
      </c>
      <c r="V87">
        <v>0</v>
      </c>
      <c r="W87">
        <v>3.86</v>
      </c>
      <c r="X87">
        <v>24.75</v>
      </c>
      <c r="Y87">
        <v>8.25</v>
      </c>
      <c r="Z87">
        <v>8.25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28.58</v>
      </c>
      <c r="AI87">
        <v>28.58</v>
      </c>
      <c r="AJ87">
        <v>31.85</v>
      </c>
      <c r="AK87">
        <v>0</v>
      </c>
      <c r="AL87">
        <v>0</v>
      </c>
    </row>
    <row r="88" spans="1:38">
      <c r="A88" t="s">
        <v>130</v>
      </c>
      <c r="B88" s="34">
        <v>261.48</v>
      </c>
      <c r="C88" s="34">
        <v>71.510000000000005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95.08</v>
      </c>
      <c r="N88">
        <v>271.77</v>
      </c>
      <c r="O88">
        <v>101.21</v>
      </c>
      <c r="P88">
        <v>4.2699999999999996</v>
      </c>
      <c r="Q88">
        <v>10.24</v>
      </c>
      <c r="R88" s="93">
        <v>0</v>
      </c>
      <c r="S88" s="93">
        <v>0</v>
      </c>
      <c r="T88" s="93">
        <v>0</v>
      </c>
      <c r="U88">
        <v>4.22</v>
      </c>
      <c r="V88">
        <v>0</v>
      </c>
      <c r="W88">
        <v>3.86</v>
      </c>
      <c r="X88">
        <v>25.06</v>
      </c>
      <c r="Y88">
        <v>8.36</v>
      </c>
      <c r="Z88">
        <v>8.35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28.25</v>
      </c>
      <c r="AI88">
        <v>28.25</v>
      </c>
      <c r="AJ88">
        <v>31.85</v>
      </c>
      <c r="AK88">
        <v>0</v>
      </c>
      <c r="AL88">
        <v>0</v>
      </c>
    </row>
    <row r="89" spans="1:38">
      <c r="A89" t="s">
        <v>131</v>
      </c>
      <c r="B89" s="34">
        <v>261.48</v>
      </c>
      <c r="C89" s="34">
        <v>71.510000000000005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95.08</v>
      </c>
      <c r="N89">
        <v>271.77</v>
      </c>
      <c r="O89">
        <v>101.21</v>
      </c>
      <c r="P89">
        <v>4.2699999999999996</v>
      </c>
      <c r="Q89">
        <v>10.199999999999999</v>
      </c>
      <c r="R89" s="93">
        <v>0</v>
      </c>
      <c r="S89" s="93">
        <v>0</v>
      </c>
      <c r="T89" s="93">
        <v>0</v>
      </c>
      <c r="U89">
        <v>4.22</v>
      </c>
      <c r="V89">
        <v>0</v>
      </c>
      <c r="W89">
        <v>3.86</v>
      </c>
      <c r="X89">
        <v>26</v>
      </c>
      <c r="Y89">
        <v>8.66</v>
      </c>
      <c r="Z89">
        <v>8.67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27.63</v>
      </c>
      <c r="AI89">
        <v>27.63</v>
      </c>
      <c r="AJ89">
        <v>31.85</v>
      </c>
      <c r="AK89">
        <v>0</v>
      </c>
      <c r="AL89">
        <v>0</v>
      </c>
    </row>
    <row r="90" spans="1:38">
      <c r="A90" t="s">
        <v>132</v>
      </c>
      <c r="B90" s="34">
        <v>261.48</v>
      </c>
      <c r="C90" s="34">
        <v>71.510000000000005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95.08</v>
      </c>
      <c r="N90">
        <v>271.77</v>
      </c>
      <c r="O90">
        <v>101.21</v>
      </c>
      <c r="P90">
        <v>4.2699999999999996</v>
      </c>
      <c r="Q90">
        <v>10.039999999999999</v>
      </c>
      <c r="R90" s="93">
        <v>0</v>
      </c>
      <c r="S90" s="93">
        <v>0</v>
      </c>
      <c r="T90" s="93">
        <v>0</v>
      </c>
      <c r="U90">
        <v>4.22</v>
      </c>
      <c r="V90">
        <v>0</v>
      </c>
      <c r="W90">
        <v>3.86</v>
      </c>
      <c r="X90">
        <v>26.63</v>
      </c>
      <c r="Y90">
        <v>8.86</v>
      </c>
      <c r="Z90">
        <v>8.8800000000000008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27.6</v>
      </c>
      <c r="AI90">
        <v>27.6</v>
      </c>
      <c r="AJ90">
        <v>31.85</v>
      </c>
      <c r="AK90">
        <v>0</v>
      </c>
      <c r="AL90">
        <v>0</v>
      </c>
    </row>
    <row r="91" spans="1:38">
      <c r="A91" t="s">
        <v>133</v>
      </c>
      <c r="B91" s="34">
        <v>261.48</v>
      </c>
      <c r="C91" s="34">
        <v>71.510000000000005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95.08</v>
      </c>
      <c r="N91">
        <v>271.77</v>
      </c>
      <c r="O91">
        <v>101.21</v>
      </c>
      <c r="P91">
        <v>4.12</v>
      </c>
      <c r="Q91">
        <v>10</v>
      </c>
      <c r="R91" s="93">
        <v>0</v>
      </c>
      <c r="S91" s="93">
        <v>0</v>
      </c>
      <c r="T91" s="93">
        <v>0</v>
      </c>
      <c r="U91">
        <v>4.08</v>
      </c>
      <c r="V91">
        <v>0</v>
      </c>
      <c r="W91">
        <v>3.81</v>
      </c>
      <c r="X91">
        <v>27.5</v>
      </c>
      <c r="Y91">
        <v>9.16</v>
      </c>
      <c r="Z91">
        <v>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27.56</v>
      </c>
      <c r="AI91">
        <v>27.56</v>
      </c>
      <c r="AJ91">
        <v>31.85</v>
      </c>
      <c r="AK91">
        <v>0</v>
      </c>
      <c r="AL91">
        <v>0</v>
      </c>
    </row>
    <row r="92" spans="1:38">
      <c r="A92" t="s">
        <v>134</v>
      </c>
      <c r="B92" s="34">
        <v>261.48</v>
      </c>
      <c r="C92" s="34">
        <v>71.510000000000005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95.08</v>
      </c>
      <c r="N92">
        <v>271.77</v>
      </c>
      <c r="O92">
        <v>101.21</v>
      </c>
      <c r="P92">
        <v>4.12</v>
      </c>
      <c r="Q92">
        <v>9.76</v>
      </c>
      <c r="R92" s="93">
        <v>0</v>
      </c>
      <c r="S92" s="93">
        <v>0</v>
      </c>
      <c r="T92" s="93">
        <v>0</v>
      </c>
      <c r="U92">
        <v>4.08</v>
      </c>
      <c r="V92">
        <v>0</v>
      </c>
      <c r="W92">
        <v>3.81</v>
      </c>
      <c r="X92">
        <v>28.1</v>
      </c>
      <c r="Y92">
        <v>9.36</v>
      </c>
      <c r="Z92">
        <v>9.3699999999999992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27.38</v>
      </c>
      <c r="AI92">
        <v>27.38</v>
      </c>
      <c r="AJ92">
        <v>31.85</v>
      </c>
      <c r="AK92">
        <v>0</v>
      </c>
      <c r="AL92">
        <v>0</v>
      </c>
    </row>
    <row r="93" spans="1:38">
      <c r="A93" t="s">
        <v>135</v>
      </c>
      <c r="B93" s="34">
        <v>261.48</v>
      </c>
      <c r="C93" s="34">
        <v>71.510000000000005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95.08</v>
      </c>
      <c r="N93">
        <v>271.77</v>
      </c>
      <c r="O93">
        <v>101.21</v>
      </c>
      <c r="P93">
        <v>4.12</v>
      </c>
      <c r="Q93">
        <v>9.49</v>
      </c>
      <c r="R93" s="93">
        <v>0</v>
      </c>
      <c r="S93" s="93">
        <v>0</v>
      </c>
      <c r="T93" s="93">
        <v>0</v>
      </c>
      <c r="U93">
        <v>4.08</v>
      </c>
      <c r="V93">
        <v>0</v>
      </c>
      <c r="W93">
        <v>3.81</v>
      </c>
      <c r="X93">
        <v>29.13</v>
      </c>
      <c r="Y93">
        <v>9.6999999999999993</v>
      </c>
      <c r="Z93">
        <v>9.7100000000000009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33.36</v>
      </c>
      <c r="AI93">
        <v>33.36</v>
      </c>
      <c r="AJ93">
        <v>31.85</v>
      </c>
      <c r="AK93">
        <v>0</v>
      </c>
      <c r="AL93">
        <v>0</v>
      </c>
    </row>
    <row r="94" spans="1:38">
      <c r="A94" t="s">
        <v>136</v>
      </c>
      <c r="B94" s="34">
        <v>261.48</v>
      </c>
      <c r="C94" s="34">
        <v>71.510000000000005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95.08</v>
      </c>
      <c r="N94">
        <v>271.77</v>
      </c>
      <c r="O94">
        <v>101.21</v>
      </c>
      <c r="P94">
        <v>4.12</v>
      </c>
      <c r="Q94">
        <v>8.57</v>
      </c>
      <c r="R94" s="93">
        <v>0</v>
      </c>
      <c r="S94" s="93">
        <v>0</v>
      </c>
      <c r="T94" s="93">
        <v>0</v>
      </c>
      <c r="U94">
        <v>4.08</v>
      </c>
      <c r="V94">
        <v>0</v>
      </c>
      <c r="W94">
        <v>3.81</v>
      </c>
      <c r="X94">
        <v>29.23</v>
      </c>
      <c r="Y94">
        <v>9.74</v>
      </c>
      <c r="Z94">
        <v>9.74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33.25</v>
      </c>
      <c r="AI94">
        <v>33.25</v>
      </c>
      <c r="AJ94">
        <v>31.85</v>
      </c>
      <c r="AK94">
        <v>0</v>
      </c>
      <c r="AL94">
        <v>0</v>
      </c>
    </row>
    <row r="95" spans="1:38">
      <c r="A95" t="s">
        <v>137</v>
      </c>
      <c r="B95" s="34">
        <v>261.48</v>
      </c>
      <c r="C95" s="34">
        <v>71.510000000000005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95.08</v>
      </c>
      <c r="N95">
        <v>271.77</v>
      </c>
      <c r="O95">
        <v>101.21</v>
      </c>
      <c r="P95">
        <v>4.12</v>
      </c>
      <c r="Q95">
        <v>7.74</v>
      </c>
      <c r="R95" s="93">
        <v>0</v>
      </c>
      <c r="S95" s="93">
        <v>0</v>
      </c>
      <c r="T95" s="93">
        <v>0</v>
      </c>
      <c r="U95">
        <v>4.08</v>
      </c>
      <c r="V95">
        <v>0</v>
      </c>
      <c r="W95">
        <v>3.76</v>
      </c>
      <c r="X95">
        <v>29.33</v>
      </c>
      <c r="Y95">
        <v>9.76</v>
      </c>
      <c r="Z95">
        <v>9.7799999999999994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33.659999999999997</v>
      </c>
      <c r="AI95">
        <v>33.659999999999997</v>
      </c>
      <c r="AJ95">
        <v>30.88</v>
      </c>
      <c r="AK95">
        <v>0</v>
      </c>
      <c r="AL95">
        <v>0</v>
      </c>
    </row>
    <row r="96" spans="1:38">
      <c r="A96" t="s">
        <v>138</v>
      </c>
      <c r="B96" s="34">
        <v>261.48</v>
      </c>
      <c r="C96" s="34">
        <v>71.510000000000005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95.08</v>
      </c>
      <c r="N96">
        <v>271.77</v>
      </c>
      <c r="O96">
        <v>101.21</v>
      </c>
      <c r="P96">
        <v>4.12</v>
      </c>
      <c r="Q96">
        <v>7.42</v>
      </c>
      <c r="R96" s="93">
        <v>0</v>
      </c>
      <c r="S96" s="93">
        <v>0</v>
      </c>
      <c r="T96" s="93">
        <v>0</v>
      </c>
      <c r="U96">
        <v>4.08</v>
      </c>
      <c r="V96">
        <v>0</v>
      </c>
      <c r="W96">
        <v>3.76</v>
      </c>
      <c r="X96">
        <v>29.38</v>
      </c>
      <c r="Y96">
        <v>9.7899999999999991</v>
      </c>
      <c r="Z96">
        <v>9.7899999999999991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33.25</v>
      </c>
      <c r="AI96">
        <v>33.25</v>
      </c>
      <c r="AJ96">
        <v>30.88</v>
      </c>
      <c r="AK96">
        <v>0</v>
      </c>
      <c r="AL96">
        <v>0</v>
      </c>
    </row>
    <row r="97" spans="1:50">
      <c r="A97" t="s">
        <v>139</v>
      </c>
      <c r="B97" s="34">
        <v>261.48</v>
      </c>
      <c r="C97" s="34">
        <v>71.510000000000005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95.08</v>
      </c>
      <c r="N97">
        <v>271.77</v>
      </c>
      <c r="O97">
        <v>101.21</v>
      </c>
      <c r="P97">
        <v>4.12</v>
      </c>
      <c r="Q97">
        <v>7.31</v>
      </c>
      <c r="R97" s="93">
        <v>0</v>
      </c>
      <c r="S97" s="93">
        <v>0</v>
      </c>
      <c r="T97" s="93">
        <v>0</v>
      </c>
      <c r="U97">
        <v>4.08</v>
      </c>
      <c r="V97">
        <v>0</v>
      </c>
      <c r="W97">
        <v>3.76</v>
      </c>
      <c r="X97">
        <v>29.63</v>
      </c>
      <c r="Y97">
        <v>9.86</v>
      </c>
      <c r="Z97">
        <v>9.8800000000000008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33.03</v>
      </c>
      <c r="AI97">
        <v>33.03</v>
      </c>
      <c r="AJ97">
        <v>30.88</v>
      </c>
      <c r="AK97">
        <v>0</v>
      </c>
      <c r="AL97">
        <v>0</v>
      </c>
    </row>
    <row r="98" spans="1:50">
      <c r="A98" t="s">
        <v>140</v>
      </c>
      <c r="B98" s="34">
        <v>261.48</v>
      </c>
      <c r="C98" s="34">
        <v>71.510000000000005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95.08</v>
      </c>
      <c r="N98">
        <v>271.77</v>
      </c>
      <c r="O98">
        <v>101.21</v>
      </c>
      <c r="P98">
        <v>4.12</v>
      </c>
      <c r="Q98">
        <v>7.12</v>
      </c>
      <c r="R98" s="93">
        <v>0</v>
      </c>
      <c r="S98" s="93">
        <v>0</v>
      </c>
      <c r="T98" s="93">
        <v>0</v>
      </c>
      <c r="U98">
        <v>4.08</v>
      </c>
      <c r="V98">
        <v>0</v>
      </c>
      <c r="W98">
        <v>3.76</v>
      </c>
      <c r="X98">
        <v>30.13</v>
      </c>
      <c r="Y98">
        <v>10.039999999999999</v>
      </c>
      <c r="Z98">
        <v>10.039999999999999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33.92</v>
      </c>
      <c r="AI98">
        <v>33.92</v>
      </c>
      <c r="AJ98">
        <v>30.88</v>
      </c>
      <c r="AK98">
        <v>0</v>
      </c>
      <c r="AL98">
        <v>0</v>
      </c>
    </row>
    <row r="99" spans="1:50">
      <c r="A99" t="s">
        <v>141</v>
      </c>
      <c r="B99" s="34">
        <f>SUM(B3:B98)/4000</f>
        <v>5.9326249999999936</v>
      </c>
      <c r="C99" s="34">
        <f t="shared" ref="C99:P99" si="2">SUM(C3:C98)/4000</f>
        <v>1.617640000000002</v>
      </c>
      <c r="D99" s="93">
        <f t="shared" ref="D99" si="3">SUM(D3:D98)/4000</f>
        <v>0.89155249999999941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0.11951499999999997</v>
      </c>
      <c r="K99" s="37">
        <f t="shared" si="2"/>
        <v>0.11951499999999997</v>
      </c>
      <c r="L99" s="37">
        <f t="shared" si="2"/>
        <v>0.12250000000000003</v>
      </c>
      <c r="M99">
        <f t="shared" si="2"/>
        <v>2.4807624999999991</v>
      </c>
      <c r="N99">
        <f t="shared" si="2"/>
        <v>6.5224800000000087</v>
      </c>
      <c r="O99">
        <f t="shared" si="2"/>
        <v>2.4290399999999974</v>
      </c>
      <c r="P99">
        <f t="shared" si="2"/>
        <v>9.6785000000000038E-2</v>
      </c>
      <c r="Q99">
        <f t="shared" ref="Q99:AF99" si="5">SUM(Q3:Q98)/4000</f>
        <v>0.31623500000000015</v>
      </c>
      <c r="R99" s="93">
        <f t="shared" si="5"/>
        <v>0.30681250000000004</v>
      </c>
      <c r="S99" s="93">
        <f t="shared" si="5"/>
        <v>0.30143249999999971</v>
      </c>
      <c r="T99" s="93">
        <f t="shared" si="5"/>
        <v>0.2833075000000001</v>
      </c>
      <c r="U99">
        <f t="shared" si="5"/>
        <v>9.0435000000000071E-2</v>
      </c>
      <c r="V99">
        <f t="shared" si="5"/>
        <v>1.0457789299999998</v>
      </c>
      <c r="W99">
        <f t="shared" si="5"/>
        <v>9.081999999999997E-2</v>
      </c>
      <c r="X99">
        <f t="shared" si="5"/>
        <v>0.82862000000000058</v>
      </c>
      <c r="Y99">
        <f t="shared" si="5"/>
        <v>0.27607999999999994</v>
      </c>
      <c r="Z99">
        <f t="shared" si="5"/>
        <v>0.27620999999999996</v>
      </c>
      <c r="AA99">
        <f t="shared" si="5"/>
        <v>1.8964449999999995</v>
      </c>
      <c r="AB99">
        <f t="shared" si="5"/>
        <v>0.37928749999999989</v>
      </c>
      <c r="AC99">
        <f t="shared" si="5"/>
        <v>0.70735999999999977</v>
      </c>
      <c r="AD99">
        <f t="shared" si="5"/>
        <v>0.333455</v>
      </c>
      <c r="AE99">
        <f t="shared" si="5"/>
        <v>0.58499999999999996</v>
      </c>
      <c r="AF99">
        <f t="shared" si="5"/>
        <v>0.29175000000000001</v>
      </c>
      <c r="AG99">
        <f t="shared" ref="AG99:AM99" si="6">SUM(AG3:AG98)/4000</f>
        <v>0.11814000000000015</v>
      </c>
      <c r="AH99">
        <f t="shared" si="6"/>
        <v>0.84961250000000077</v>
      </c>
      <c r="AI99">
        <f t="shared" si="6"/>
        <v>0.84961250000000077</v>
      </c>
      <c r="AJ99">
        <f t="shared" si="6"/>
        <v>0.69578999999999935</v>
      </c>
      <c r="AK99">
        <f t="shared" si="6"/>
        <v>1.5118099999999999</v>
      </c>
      <c r="AL99">
        <f t="shared" si="6"/>
        <v>0.64506249999999998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16.586332066989311</v>
      </c>
      <c r="E3">
        <v>0</v>
      </c>
      <c r="F3">
        <v>0</v>
      </c>
      <c r="G3">
        <v>28.616168996188055</v>
      </c>
      <c r="H3">
        <v>0</v>
      </c>
      <c r="I3">
        <v>0</v>
      </c>
      <c r="J3">
        <v>34.675335955940206</v>
      </c>
      <c r="K3">
        <v>509.61774339319203</v>
      </c>
      <c r="L3">
        <v>8.4032256000000007</v>
      </c>
      <c r="M3">
        <v>63.769963285978996</v>
      </c>
      <c r="N3">
        <v>0</v>
      </c>
      <c r="O3">
        <v>73.288699267782434</v>
      </c>
      <c r="P3">
        <v>20.376630707476167</v>
      </c>
      <c r="Q3">
        <v>8.7764267219057484</v>
      </c>
      <c r="R3">
        <v>12.511107176598836</v>
      </c>
      <c r="S3">
        <v>7.2892524744069913</v>
      </c>
      <c r="T3">
        <v>0</v>
      </c>
      <c r="U3">
        <v>51.756345640569393</v>
      </c>
      <c r="V3">
        <v>3.7567863196125915</v>
      </c>
      <c r="W3">
        <v>18.38911786508525</v>
      </c>
      <c r="X3">
        <v>39.155200185679469</v>
      </c>
      <c r="Y3">
        <v>0</v>
      </c>
      <c r="Z3">
        <v>0</v>
      </c>
      <c r="AA3">
        <v>0</v>
      </c>
      <c r="AB3">
        <v>0</v>
      </c>
      <c r="AC3">
        <v>0</v>
      </c>
      <c r="AD3">
        <v>4.0033800000000008</v>
      </c>
      <c r="AE3">
        <v>21.712782000000001</v>
      </c>
      <c r="AF3">
        <v>6.1515000000000022</v>
      </c>
      <c r="AG3">
        <v>28.058795040000003</v>
      </c>
      <c r="AH3">
        <v>18.716399999999997</v>
      </c>
      <c r="AI3">
        <v>0</v>
      </c>
      <c r="AJ3">
        <v>0</v>
      </c>
      <c r="AK3">
        <v>11.315220000000002</v>
      </c>
      <c r="AL3">
        <v>26.873899999999995</v>
      </c>
      <c r="AM3">
        <v>0</v>
      </c>
      <c r="AN3">
        <v>0</v>
      </c>
      <c r="AO3">
        <v>9.6843599999999999</v>
      </c>
      <c r="AP3">
        <v>5.1762331568078519</v>
      </c>
      <c r="AQ3">
        <v>0</v>
      </c>
      <c r="AR3">
        <v>3.8791999999999995</v>
      </c>
      <c r="AS3">
        <v>4.1355999999999993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1003.4620593336742</v>
      </c>
      <c r="DN3">
        <v>33.213646520539456</v>
      </c>
    </row>
    <row r="4" spans="1:118">
      <c r="A4" t="s">
        <v>46</v>
      </c>
      <c r="B4">
        <v>0</v>
      </c>
      <c r="C4">
        <v>0</v>
      </c>
      <c r="D4">
        <v>14.760813308687617</v>
      </c>
      <c r="E4">
        <v>0</v>
      </c>
      <c r="F4">
        <v>0</v>
      </c>
      <c r="G4">
        <v>44.468591534720055</v>
      </c>
      <c r="H4">
        <v>0</v>
      </c>
      <c r="I4">
        <v>0</v>
      </c>
      <c r="J4">
        <v>34.675335955940206</v>
      </c>
      <c r="K4">
        <v>509.61774339319203</v>
      </c>
      <c r="L4">
        <v>8.4032256000000007</v>
      </c>
      <c r="M4">
        <v>63.769963285978996</v>
      </c>
      <c r="N4">
        <v>0</v>
      </c>
      <c r="O4">
        <v>73.288699267782434</v>
      </c>
      <c r="P4">
        <v>20.376630707476167</v>
      </c>
      <c r="Q4">
        <v>8.7764267219057484</v>
      </c>
      <c r="R4">
        <v>15.408580486725663</v>
      </c>
      <c r="S4">
        <v>9.0972730349475786</v>
      </c>
      <c r="T4">
        <v>0</v>
      </c>
      <c r="U4">
        <v>51.756345640569393</v>
      </c>
      <c r="V4">
        <v>3.7567863196125915</v>
      </c>
      <c r="W4">
        <v>18.38911786508525</v>
      </c>
      <c r="X4">
        <v>39.155200185679469</v>
      </c>
      <c r="Y4">
        <v>0</v>
      </c>
      <c r="Z4">
        <v>0</v>
      </c>
      <c r="AA4">
        <v>0</v>
      </c>
      <c r="AB4">
        <v>0</v>
      </c>
      <c r="AC4">
        <v>0</v>
      </c>
      <c r="AD4">
        <v>4.0033800000000008</v>
      </c>
      <c r="AE4">
        <v>21.712782000000001</v>
      </c>
      <c r="AF4">
        <v>6.1515000000000022</v>
      </c>
      <c r="AG4">
        <v>28.058795040000003</v>
      </c>
      <c r="AH4">
        <v>18.716399999999997</v>
      </c>
      <c r="AI4">
        <v>0</v>
      </c>
      <c r="AJ4">
        <v>0</v>
      </c>
      <c r="AK4">
        <v>11.315220000000002</v>
      </c>
      <c r="AL4">
        <v>26.873899999999995</v>
      </c>
      <c r="AM4">
        <v>0</v>
      </c>
      <c r="AN4">
        <v>0</v>
      </c>
      <c r="AO4">
        <v>9.6843599999999999</v>
      </c>
      <c r="AP4">
        <v>5.1762331568078519</v>
      </c>
      <c r="AQ4">
        <v>0</v>
      </c>
      <c r="AR4">
        <v>3.8791999999999995</v>
      </c>
      <c r="AS4">
        <v>4.1355999999999993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1019.8405478027125</v>
      </c>
      <c r="DN4">
        <v>35.567555702398707</v>
      </c>
    </row>
    <row r="5" spans="1:118">
      <c r="A5" t="s">
        <v>47</v>
      </c>
      <c r="B5">
        <v>0</v>
      </c>
      <c r="C5">
        <v>0</v>
      </c>
      <c r="D5">
        <v>15.441936807550267</v>
      </c>
      <c r="E5">
        <v>0</v>
      </c>
      <c r="F5">
        <v>0</v>
      </c>
      <c r="G5">
        <v>36.000701583434839</v>
      </c>
      <c r="H5">
        <v>0</v>
      </c>
      <c r="I5">
        <v>0</v>
      </c>
      <c r="J5">
        <v>36.568518295580553</v>
      </c>
      <c r="K5">
        <v>509.61284816167</v>
      </c>
      <c r="L5">
        <v>8.4032256000000007</v>
      </c>
      <c r="M5">
        <v>63.769963285978996</v>
      </c>
      <c r="N5">
        <v>0</v>
      </c>
      <c r="O5">
        <v>73.281149887019836</v>
      </c>
      <c r="P5">
        <v>20.377687675632277</v>
      </c>
      <c r="Q5">
        <v>8.7742309684101514</v>
      </c>
      <c r="R5">
        <v>18.51799660050251</v>
      </c>
      <c r="S5">
        <v>10.907222383333332</v>
      </c>
      <c r="T5">
        <v>0</v>
      </c>
      <c r="U5">
        <v>51.756345640569393</v>
      </c>
      <c r="V5">
        <v>3.7567863196125915</v>
      </c>
      <c r="W5">
        <v>18.38911786508525</v>
      </c>
      <c r="X5">
        <v>39.155200185679469</v>
      </c>
      <c r="Y5">
        <v>0</v>
      </c>
      <c r="Z5">
        <v>0</v>
      </c>
      <c r="AA5">
        <v>0</v>
      </c>
      <c r="AB5">
        <v>0</v>
      </c>
      <c r="AC5">
        <v>0</v>
      </c>
      <c r="AD5">
        <v>4.0033800000000008</v>
      </c>
      <c r="AE5">
        <v>21.712782000000001</v>
      </c>
      <c r="AF5">
        <v>6.1515000000000022</v>
      </c>
      <c r="AG5">
        <v>28.058795040000003</v>
      </c>
      <c r="AH5">
        <v>18.716399999999997</v>
      </c>
      <c r="AI5">
        <v>0</v>
      </c>
      <c r="AJ5">
        <v>0</v>
      </c>
      <c r="AK5">
        <v>11.315220000000002</v>
      </c>
      <c r="AL5">
        <v>26.873899999999995</v>
      </c>
      <c r="AM5">
        <v>0</v>
      </c>
      <c r="AN5">
        <v>0</v>
      </c>
      <c r="AO5">
        <v>9.6843599999999999</v>
      </c>
      <c r="AP5">
        <v>5.1762331568078519</v>
      </c>
      <c r="AQ5">
        <v>0</v>
      </c>
      <c r="AR5">
        <v>21.578049999999998</v>
      </c>
      <c r="AS5">
        <v>4.1355999999999993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1077.2048513431573</v>
      </c>
      <c r="DN5">
        <v>-5.0856998862895466</v>
      </c>
    </row>
    <row r="6" spans="1:118">
      <c r="A6" t="s">
        <v>48</v>
      </c>
      <c r="B6">
        <v>0</v>
      </c>
      <c r="C6">
        <v>0</v>
      </c>
      <c r="D6">
        <v>15.995793746107566</v>
      </c>
      <c r="E6">
        <v>0</v>
      </c>
      <c r="F6">
        <v>0</v>
      </c>
      <c r="G6">
        <v>35.064911060068738</v>
      </c>
      <c r="H6">
        <v>0</v>
      </c>
      <c r="I6">
        <v>0</v>
      </c>
      <c r="J6">
        <v>42.720960838957645</v>
      </c>
      <c r="K6">
        <v>509.61284816167</v>
      </c>
      <c r="L6">
        <v>8.4032256000000007</v>
      </c>
      <c r="M6">
        <v>63.769963285978996</v>
      </c>
      <c r="N6">
        <v>0</v>
      </c>
      <c r="O6">
        <v>73.281149887019836</v>
      </c>
      <c r="P6">
        <v>20.377687675632277</v>
      </c>
      <c r="Q6">
        <v>8.7742309684101514</v>
      </c>
      <c r="R6">
        <v>18.612813799999998</v>
      </c>
      <c r="S6">
        <v>11.590945882352941</v>
      </c>
      <c r="T6">
        <v>0</v>
      </c>
      <c r="U6">
        <v>51.756345640569393</v>
      </c>
      <c r="V6">
        <v>3.7567863196125915</v>
      </c>
      <c r="W6">
        <v>18.38911786508525</v>
      </c>
      <c r="X6">
        <v>39.155200185679469</v>
      </c>
      <c r="Y6">
        <v>0</v>
      </c>
      <c r="Z6">
        <v>0</v>
      </c>
      <c r="AA6">
        <v>0</v>
      </c>
      <c r="AB6">
        <v>0</v>
      </c>
      <c r="AC6">
        <v>0</v>
      </c>
      <c r="AD6">
        <v>4.0033800000000008</v>
      </c>
      <c r="AE6">
        <v>21.712782000000001</v>
      </c>
      <c r="AF6">
        <v>6.1515000000000022</v>
      </c>
      <c r="AG6">
        <v>28.058795040000003</v>
      </c>
      <c r="AH6">
        <v>18.716399999999997</v>
      </c>
      <c r="AI6">
        <v>0</v>
      </c>
      <c r="AJ6">
        <v>0</v>
      </c>
      <c r="AK6">
        <v>11.315220000000002</v>
      </c>
      <c r="AL6">
        <v>26.873899999999995</v>
      </c>
      <c r="AM6">
        <v>0</v>
      </c>
      <c r="AN6">
        <v>0</v>
      </c>
      <c r="AO6">
        <v>9.6843599999999999</v>
      </c>
      <c r="AP6">
        <v>5.1762331568078519</v>
      </c>
      <c r="AQ6">
        <v>0</v>
      </c>
      <c r="AR6">
        <v>21.578049999999998</v>
      </c>
      <c r="AS6">
        <v>4.1355999999999993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1120.0955558236694</v>
      </c>
      <c r="DN6">
        <v>-41.427354709716326</v>
      </c>
    </row>
    <row r="7" spans="1:118">
      <c r="A7" t="s">
        <v>49</v>
      </c>
      <c r="B7">
        <v>0</v>
      </c>
      <c r="C7">
        <v>0</v>
      </c>
      <c r="D7">
        <v>15.995793746107566</v>
      </c>
      <c r="E7">
        <v>0</v>
      </c>
      <c r="F7">
        <v>0</v>
      </c>
      <c r="G7">
        <v>35.064911060068738</v>
      </c>
      <c r="H7">
        <v>0</v>
      </c>
      <c r="I7">
        <v>0</v>
      </c>
      <c r="J7">
        <v>42.720960838957645</v>
      </c>
      <c r="K7">
        <v>509.61284816167</v>
      </c>
      <c r="L7">
        <v>8.4032256000000007</v>
      </c>
      <c r="M7">
        <v>63.769963285978996</v>
      </c>
      <c r="N7">
        <v>0</v>
      </c>
      <c r="O7">
        <v>73.281149887019836</v>
      </c>
      <c r="P7">
        <v>20.377687675632277</v>
      </c>
      <c r="Q7">
        <v>8.7742309684101514</v>
      </c>
      <c r="R7">
        <v>18.612813799999998</v>
      </c>
      <c r="S7">
        <v>11.590945882352941</v>
      </c>
      <c r="T7">
        <v>0</v>
      </c>
      <c r="U7">
        <v>51.756345640569393</v>
      </c>
      <c r="V7">
        <v>3.7567863196125915</v>
      </c>
      <c r="W7">
        <v>18.38911786508525</v>
      </c>
      <c r="X7">
        <v>39.155200185679469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21.712782000000001</v>
      </c>
      <c r="AF7">
        <v>0</v>
      </c>
      <c r="AG7">
        <v>28.058795040000003</v>
      </c>
      <c r="AH7">
        <v>18.716399999999997</v>
      </c>
      <c r="AI7">
        <v>0</v>
      </c>
      <c r="AJ7">
        <v>0</v>
      </c>
      <c r="AK7">
        <v>11.315220000000002</v>
      </c>
      <c r="AL7">
        <v>39.010499999999993</v>
      </c>
      <c r="AM7">
        <v>0</v>
      </c>
      <c r="AN7">
        <v>0</v>
      </c>
      <c r="AO7">
        <v>9.6843599999999999</v>
      </c>
      <c r="AP7">
        <v>5.7557462167548197</v>
      </c>
      <c r="AQ7">
        <v>0</v>
      </c>
      <c r="AR7">
        <v>6.7885999999999997</v>
      </c>
      <c r="AS7">
        <v>7.3259199999999991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1115.230668373415</v>
      </c>
      <c r="DN7">
        <v>-41.596984199515212</v>
      </c>
    </row>
    <row r="8" spans="1:118">
      <c r="A8" t="s">
        <v>50</v>
      </c>
      <c r="B8">
        <v>0</v>
      </c>
      <c r="C8">
        <v>0</v>
      </c>
      <c r="D8">
        <v>15.995793746107566</v>
      </c>
      <c r="E8">
        <v>0</v>
      </c>
      <c r="F8">
        <v>0</v>
      </c>
      <c r="G8">
        <v>35.064911060068738</v>
      </c>
      <c r="H8">
        <v>0</v>
      </c>
      <c r="I8">
        <v>0</v>
      </c>
      <c r="J8">
        <v>42.720960838957645</v>
      </c>
      <c r="K8">
        <v>509.61284816167</v>
      </c>
      <c r="L8">
        <v>8.4032256000000007</v>
      </c>
      <c r="M8">
        <v>63.769963285978996</v>
      </c>
      <c r="N8">
        <v>0</v>
      </c>
      <c r="O8">
        <v>73.281149887019836</v>
      </c>
      <c r="P8">
        <v>20.377687675632277</v>
      </c>
      <c r="Q8">
        <v>8.7742309684101514</v>
      </c>
      <c r="R8">
        <v>18.612813799999998</v>
      </c>
      <c r="S8">
        <v>11.590945882352941</v>
      </c>
      <c r="T8">
        <v>0</v>
      </c>
      <c r="U8">
        <v>51.756345640569393</v>
      </c>
      <c r="V8">
        <v>3.7567863196125915</v>
      </c>
      <c r="W8">
        <v>18.38911786508525</v>
      </c>
      <c r="X8">
        <v>39.155200185679469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21.712782000000001</v>
      </c>
      <c r="AF8">
        <v>0</v>
      </c>
      <c r="AG8">
        <v>28.058795040000003</v>
      </c>
      <c r="AH8">
        <v>18.716399999999997</v>
      </c>
      <c r="AI8">
        <v>0</v>
      </c>
      <c r="AJ8">
        <v>0</v>
      </c>
      <c r="AK8">
        <v>11.315220000000002</v>
      </c>
      <c r="AL8">
        <v>59.217938999999987</v>
      </c>
      <c r="AM8">
        <v>0</v>
      </c>
      <c r="AN8">
        <v>0</v>
      </c>
      <c r="AO8">
        <v>9.6843599999999999</v>
      </c>
      <c r="AP8">
        <v>5.7557462167548197</v>
      </c>
      <c r="AQ8">
        <v>0</v>
      </c>
      <c r="AR8">
        <v>4.8489999999999993</v>
      </c>
      <c r="AS8">
        <v>7.3259199999999991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1132.8828808232988</v>
      </c>
      <c r="DN8">
        <v>-40.981357649399058</v>
      </c>
    </row>
    <row r="9" spans="1:118">
      <c r="A9" t="s">
        <v>51</v>
      </c>
      <c r="B9">
        <v>0</v>
      </c>
      <c r="C9">
        <v>0</v>
      </c>
      <c r="D9">
        <v>16.111933471933472</v>
      </c>
      <c r="E9">
        <v>0</v>
      </c>
      <c r="F9">
        <v>0</v>
      </c>
      <c r="G9">
        <v>30.869328506429813</v>
      </c>
      <c r="H9">
        <v>0</v>
      </c>
      <c r="I9">
        <v>0</v>
      </c>
      <c r="J9">
        <v>36.980287382860247</v>
      </c>
      <c r="K9">
        <v>509.61284816167</v>
      </c>
      <c r="L9">
        <v>8.4032256000000007</v>
      </c>
      <c r="M9">
        <v>63.769963285978996</v>
      </c>
      <c r="N9">
        <v>0</v>
      </c>
      <c r="O9">
        <v>73.281149887019836</v>
      </c>
      <c r="P9">
        <v>20.377687675632277</v>
      </c>
      <c r="Q9">
        <v>8.7742309684101514</v>
      </c>
      <c r="R9">
        <v>18.612813799999998</v>
      </c>
      <c r="S9">
        <v>11.590945882352941</v>
      </c>
      <c r="T9">
        <v>0</v>
      </c>
      <c r="U9">
        <v>51.756345640569393</v>
      </c>
      <c r="V9">
        <v>3.7567863196125915</v>
      </c>
      <c r="W9">
        <v>18.38911786508525</v>
      </c>
      <c r="X9">
        <v>39.155200185679469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0</v>
      </c>
      <c r="AG9">
        <v>28.058795040000003</v>
      </c>
      <c r="AH9">
        <v>18.716399999999997</v>
      </c>
      <c r="AI9">
        <v>0</v>
      </c>
      <c r="AJ9">
        <v>0</v>
      </c>
      <c r="AK9">
        <v>11.315220000000002</v>
      </c>
      <c r="AL9">
        <v>59.217938999999987</v>
      </c>
      <c r="AM9">
        <v>0</v>
      </c>
      <c r="AN9">
        <v>0</v>
      </c>
      <c r="AO9">
        <v>9.6843599999999999</v>
      </c>
      <c r="AP9">
        <v>5.7557462167548197</v>
      </c>
      <c r="AQ9">
        <v>0</v>
      </c>
      <c r="AR9">
        <v>4.8489999999999993</v>
      </c>
      <c r="AS9">
        <v>7.3259199999999991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1148.767186324706</v>
      </c>
      <c r="DN9">
        <v>-66.685779434716778</v>
      </c>
    </row>
    <row r="10" spans="1:118">
      <c r="A10" t="s">
        <v>52</v>
      </c>
      <c r="B10">
        <v>0</v>
      </c>
      <c r="C10">
        <v>0</v>
      </c>
      <c r="D10">
        <v>16.111933471933472</v>
      </c>
      <c r="E10">
        <v>0</v>
      </c>
      <c r="F10">
        <v>0</v>
      </c>
      <c r="G10">
        <v>31.047781392452379</v>
      </c>
      <c r="H10">
        <v>0</v>
      </c>
      <c r="I10">
        <v>0</v>
      </c>
      <c r="J10">
        <v>37.387615567911041</v>
      </c>
      <c r="K10">
        <v>509.61284816167</v>
      </c>
      <c r="L10">
        <v>8.4032256000000007</v>
      </c>
      <c r="M10">
        <v>63.769963285978996</v>
      </c>
      <c r="N10">
        <v>0</v>
      </c>
      <c r="O10">
        <v>73.281149887019836</v>
      </c>
      <c r="P10">
        <v>20.377687675632277</v>
      </c>
      <c r="Q10">
        <v>8.7742309684101514</v>
      </c>
      <c r="R10">
        <v>18.612813799999998</v>
      </c>
      <c r="S10">
        <v>11.590945882352941</v>
      </c>
      <c r="T10">
        <v>0</v>
      </c>
      <c r="U10">
        <v>51.756345640569393</v>
      </c>
      <c r="V10">
        <v>3.7567863196125915</v>
      </c>
      <c r="W10">
        <v>18.38911786508525</v>
      </c>
      <c r="X10">
        <v>39.155200185679469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0</v>
      </c>
      <c r="AG10">
        <v>28.058795040000003</v>
      </c>
      <c r="AH10">
        <v>18.716399999999997</v>
      </c>
      <c r="AI10">
        <v>0</v>
      </c>
      <c r="AJ10">
        <v>0</v>
      </c>
      <c r="AK10">
        <v>11.315220000000002</v>
      </c>
      <c r="AL10">
        <v>59.217938999999987</v>
      </c>
      <c r="AM10">
        <v>0</v>
      </c>
      <c r="AN10">
        <v>0</v>
      </c>
      <c r="AO10">
        <v>9.6843599999999999</v>
      </c>
      <c r="AP10">
        <v>5.7557462167548197</v>
      </c>
      <c r="AQ10">
        <v>0</v>
      </c>
      <c r="AR10">
        <v>4.8489999999999993</v>
      </c>
      <c r="AS10">
        <v>7.3259199999999991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1171.7671484680441</v>
      </c>
      <c r="DN10">
        <v>-89.099960506981432</v>
      </c>
    </row>
    <row r="11" spans="1:118">
      <c r="A11" t="s">
        <v>53</v>
      </c>
      <c r="B11">
        <v>0</v>
      </c>
      <c r="C11">
        <v>0</v>
      </c>
      <c r="D11">
        <v>16.111933471933472</v>
      </c>
      <c r="E11">
        <v>0</v>
      </c>
      <c r="F11">
        <v>0</v>
      </c>
      <c r="G11">
        <v>31.047781392452379</v>
      </c>
      <c r="H11">
        <v>0</v>
      </c>
      <c r="I11">
        <v>0</v>
      </c>
      <c r="J11">
        <v>37.387615567911041</v>
      </c>
      <c r="K11">
        <v>509.61774339319203</v>
      </c>
      <c r="L11">
        <v>8.4032256000000007</v>
      </c>
      <c r="M11">
        <v>63.769963285978996</v>
      </c>
      <c r="N11">
        <v>0</v>
      </c>
      <c r="O11">
        <v>73.288699267782434</v>
      </c>
      <c r="P11">
        <v>20.376630707476167</v>
      </c>
      <c r="Q11">
        <v>8.7764267219057484</v>
      </c>
      <c r="R11">
        <v>18.612813799999998</v>
      </c>
      <c r="S11">
        <v>11.590945882352941</v>
      </c>
      <c r="T11">
        <v>0</v>
      </c>
      <c r="U11">
        <v>51.756345640569393</v>
      </c>
      <c r="V11">
        <v>3.7567863196125915</v>
      </c>
      <c r="W11">
        <v>18.38911786508525</v>
      </c>
      <c r="X11">
        <v>39.155200185679469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0</v>
      </c>
      <c r="AG11">
        <v>28.058795040000003</v>
      </c>
      <c r="AH11">
        <v>18.716399999999997</v>
      </c>
      <c r="AI11">
        <v>0</v>
      </c>
      <c r="AJ11">
        <v>0</v>
      </c>
      <c r="AK11">
        <v>11.315220000000002</v>
      </c>
      <c r="AL11">
        <v>59.217938999999987</v>
      </c>
      <c r="AM11">
        <v>0</v>
      </c>
      <c r="AN11">
        <v>0</v>
      </c>
      <c r="AO11">
        <v>9.6843599999999999</v>
      </c>
      <c r="AP11">
        <v>5.1762331568078519</v>
      </c>
      <c r="AQ11">
        <v>0</v>
      </c>
      <c r="AR11">
        <v>4.8489999999999993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1168.1375184172641</v>
      </c>
      <c r="DN11">
        <v>-89.226580118524524</v>
      </c>
    </row>
    <row r="12" spans="1:118">
      <c r="A12" t="s">
        <v>54</v>
      </c>
      <c r="B12">
        <v>0</v>
      </c>
      <c r="C12">
        <v>0</v>
      </c>
      <c r="D12">
        <v>16.111933471933472</v>
      </c>
      <c r="E12">
        <v>0</v>
      </c>
      <c r="F12">
        <v>0</v>
      </c>
      <c r="G12">
        <v>31.047781392452379</v>
      </c>
      <c r="H12">
        <v>0</v>
      </c>
      <c r="I12">
        <v>0</v>
      </c>
      <c r="J12">
        <v>37.387615567911041</v>
      </c>
      <c r="K12">
        <v>509.61774339319203</v>
      </c>
      <c r="L12">
        <v>8.4032256000000007</v>
      </c>
      <c r="M12">
        <v>63.769963285978996</v>
      </c>
      <c r="N12">
        <v>0</v>
      </c>
      <c r="O12">
        <v>73.288699267782434</v>
      </c>
      <c r="P12">
        <v>20.376630707476167</v>
      </c>
      <c r="Q12">
        <v>8.7764267219057484</v>
      </c>
      <c r="R12">
        <v>18.612813799999998</v>
      </c>
      <c r="S12">
        <v>11.590945882352941</v>
      </c>
      <c r="T12">
        <v>0</v>
      </c>
      <c r="U12">
        <v>51.756345640569393</v>
      </c>
      <c r="V12">
        <v>3.7567863196125915</v>
      </c>
      <c r="W12">
        <v>18.38911786508525</v>
      </c>
      <c r="X12">
        <v>39.155200185679469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0</v>
      </c>
      <c r="AG12">
        <v>28.058795040000003</v>
      </c>
      <c r="AH12">
        <v>18.716399999999997</v>
      </c>
      <c r="AI12">
        <v>0</v>
      </c>
      <c r="AJ12">
        <v>0</v>
      </c>
      <c r="AK12">
        <v>11.315220000000002</v>
      </c>
      <c r="AL12">
        <v>26.873899999999995</v>
      </c>
      <c r="AM12">
        <v>0</v>
      </c>
      <c r="AN12">
        <v>0</v>
      </c>
      <c r="AO12">
        <v>9.6843599999999999</v>
      </c>
      <c r="AP12">
        <v>5.1762331568078519</v>
      </c>
      <c r="AQ12">
        <v>0</v>
      </c>
      <c r="AR12">
        <v>4.8489999999999993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1136.8834741179528</v>
      </c>
      <c r="DN12">
        <v>-90.316574819213002</v>
      </c>
    </row>
    <row r="13" spans="1:118">
      <c r="A13" t="s">
        <v>55</v>
      </c>
      <c r="B13">
        <v>0</v>
      </c>
      <c r="C13">
        <v>0</v>
      </c>
      <c r="D13">
        <v>5.8119566582541902</v>
      </c>
      <c r="E13">
        <v>0</v>
      </c>
      <c r="F13">
        <v>0</v>
      </c>
      <c r="G13">
        <v>13.864166150405303</v>
      </c>
      <c r="H13">
        <v>0</v>
      </c>
      <c r="I13">
        <v>0</v>
      </c>
      <c r="J13">
        <v>17.031695993816825</v>
      </c>
      <c r="K13">
        <v>509.61774339319203</v>
      </c>
      <c r="L13">
        <v>8.4032256000000007</v>
      </c>
      <c r="M13">
        <v>63.769963285978996</v>
      </c>
      <c r="N13">
        <v>0</v>
      </c>
      <c r="O13">
        <v>73.288699267782434</v>
      </c>
      <c r="P13">
        <v>20.376630707476167</v>
      </c>
      <c r="Q13">
        <v>8.7764267219057484</v>
      </c>
      <c r="R13">
        <v>18.612813799999998</v>
      </c>
      <c r="S13">
        <v>11.590945882352941</v>
      </c>
      <c r="T13">
        <v>0</v>
      </c>
      <c r="U13">
        <v>51.756345640569393</v>
      </c>
      <c r="V13">
        <v>3.7567863196125915</v>
      </c>
      <c r="W13">
        <v>18.38911786508525</v>
      </c>
      <c r="X13">
        <v>39.155200185679469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0</v>
      </c>
      <c r="AG13">
        <v>28.058795040000003</v>
      </c>
      <c r="AH13">
        <v>18.716399999999997</v>
      </c>
      <c r="AI13">
        <v>0</v>
      </c>
      <c r="AJ13">
        <v>0</v>
      </c>
      <c r="AK13">
        <v>11.315220000000002</v>
      </c>
      <c r="AL13">
        <v>26.873899999999995</v>
      </c>
      <c r="AM13">
        <v>0</v>
      </c>
      <c r="AN13">
        <v>0</v>
      </c>
      <c r="AO13">
        <v>9.6843599999999999</v>
      </c>
      <c r="AP13">
        <v>5.1762331568078519</v>
      </c>
      <c r="AQ13">
        <v>0</v>
      </c>
      <c r="AR13">
        <v>3.8791999999999995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1006.8552596644495</v>
      </c>
      <c r="DN13">
        <v>-6.2338551955303787</v>
      </c>
    </row>
    <row r="14" spans="1:118">
      <c r="A14" t="s">
        <v>56</v>
      </c>
      <c r="B14">
        <v>0</v>
      </c>
      <c r="C14">
        <v>0</v>
      </c>
      <c r="D14">
        <v>5.8119566582541902</v>
      </c>
      <c r="E14">
        <v>0</v>
      </c>
      <c r="F14">
        <v>0</v>
      </c>
      <c r="G14">
        <v>15.950588105346087</v>
      </c>
      <c r="H14">
        <v>0</v>
      </c>
      <c r="I14">
        <v>0</v>
      </c>
      <c r="J14">
        <v>20.943617297639793</v>
      </c>
      <c r="K14">
        <v>509.61774339319203</v>
      </c>
      <c r="L14">
        <v>8.4032256000000007</v>
      </c>
      <c r="M14">
        <v>63.769963285978996</v>
      </c>
      <c r="N14">
        <v>0</v>
      </c>
      <c r="O14">
        <v>73.288699267782434</v>
      </c>
      <c r="P14">
        <v>20.376630707476167</v>
      </c>
      <c r="Q14">
        <v>8.7764267219057484</v>
      </c>
      <c r="R14">
        <v>18.612813799999998</v>
      </c>
      <c r="S14">
        <v>11.590945882352941</v>
      </c>
      <c r="T14">
        <v>0</v>
      </c>
      <c r="U14">
        <v>51.756345640569393</v>
      </c>
      <c r="V14">
        <v>3.7567863196125915</v>
      </c>
      <c r="W14">
        <v>18.38911786508525</v>
      </c>
      <c r="X14">
        <v>39.155200185679469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0</v>
      </c>
      <c r="AG14">
        <v>28.058795040000003</v>
      </c>
      <c r="AH14">
        <v>18.716399999999997</v>
      </c>
      <c r="AI14">
        <v>0</v>
      </c>
      <c r="AJ14">
        <v>0</v>
      </c>
      <c r="AK14">
        <v>11.315220000000002</v>
      </c>
      <c r="AL14">
        <v>26.873899999999995</v>
      </c>
      <c r="AM14">
        <v>0</v>
      </c>
      <c r="AN14">
        <v>0</v>
      </c>
      <c r="AO14">
        <v>9.6843599999999999</v>
      </c>
      <c r="AP14">
        <v>5.1762331568078519</v>
      </c>
      <c r="AQ14">
        <v>0</v>
      </c>
      <c r="AR14">
        <v>3.8791999999999995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1006.8548956416984</v>
      </c>
      <c r="DN14">
        <v>-0.23514791401552504</v>
      </c>
    </row>
    <row r="15" spans="1:118">
      <c r="A15" t="s">
        <v>57</v>
      </c>
      <c r="B15">
        <v>0</v>
      </c>
      <c r="C15">
        <v>0</v>
      </c>
      <c r="D15">
        <v>5.8119566582541902</v>
      </c>
      <c r="E15">
        <v>0</v>
      </c>
      <c r="F15">
        <v>0</v>
      </c>
      <c r="G15">
        <v>15.950588105346087</v>
      </c>
      <c r="H15">
        <v>0</v>
      </c>
      <c r="I15">
        <v>0</v>
      </c>
      <c r="J15">
        <v>20.943617297639793</v>
      </c>
      <c r="K15">
        <v>509.61774339319203</v>
      </c>
      <c r="L15">
        <v>8.4032256000000007</v>
      </c>
      <c r="M15">
        <v>63.769963285978996</v>
      </c>
      <c r="N15">
        <v>0</v>
      </c>
      <c r="O15">
        <v>73.288699267782434</v>
      </c>
      <c r="P15">
        <v>20.376630707476167</v>
      </c>
      <c r="Q15">
        <v>8.7764267219057484</v>
      </c>
      <c r="R15">
        <v>18.612813799999998</v>
      </c>
      <c r="S15">
        <v>11.590945882352941</v>
      </c>
      <c r="T15">
        <v>0</v>
      </c>
      <c r="U15">
        <v>51.756345640569393</v>
      </c>
      <c r="V15">
        <v>3.7567863196125915</v>
      </c>
      <c r="W15">
        <v>18.38911786508525</v>
      </c>
      <c r="X15">
        <v>39.155200185679469</v>
      </c>
      <c r="Y15">
        <v>0</v>
      </c>
      <c r="Z15">
        <v>2.8638167999999995</v>
      </c>
      <c r="AA15">
        <v>0</v>
      </c>
      <c r="AB15">
        <v>5.2685999999999993</v>
      </c>
      <c r="AC15">
        <v>0</v>
      </c>
      <c r="AD15">
        <v>4.0033800000000008</v>
      </c>
      <c r="AE15">
        <v>21.712782000000001</v>
      </c>
      <c r="AF15">
        <v>6.1515000000000022</v>
      </c>
      <c r="AG15">
        <v>28.058795040000003</v>
      </c>
      <c r="AH15">
        <v>18.716399999999997</v>
      </c>
      <c r="AI15">
        <v>0</v>
      </c>
      <c r="AJ15">
        <v>0</v>
      </c>
      <c r="AK15">
        <v>11.315220000000002</v>
      </c>
      <c r="AL15">
        <v>26.873899999999995</v>
      </c>
      <c r="AM15">
        <v>0</v>
      </c>
      <c r="AN15">
        <v>0</v>
      </c>
      <c r="AO15">
        <v>9.6843599999999999</v>
      </c>
      <c r="AP15">
        <v>5.1762331568078519</v>
      </c>
      <c r="AQ15">
        <v>0</v>
      </c>
      <c r="AR15">
        <v>3.8791999999999995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1017.8901380891414</v>
      </c>
      <c r="DN15">
        <v>0.14970963854142916</v>
      </c>
    </row>
    <row r="16" spans="1:118">
      <c r="A16" t="s">
        <v>58</v>
      </c>
      <c r="B16">
        <v>0</v>
      </c>
      <c r="C16">
        <v>0</v>
      </c>
      <c r="D16">
        <v>5.8119566582541902</v>
      </c>
      <c r="E16">
        <v>0</v>
      </c>
      <c r="F16">
        <v>0</v>
      </c>
      <c r="G16">
        <v>15.950588105346087</v>
      </c>
      <c r="H16">
        <v>0</v>
      </c>
      <c r="I16">
        <v>0</v>
      </c>
      <c r="J16">
        <v>20.943617297639793</v>
      </c>
      <c r="K16">
        <v>509.61774339319203</v>
      </c>
      <c r="L16">
        <v>8.4032256000000007</v>
      </c>
      <c r="M16">
        <v>63.769963285978996</v>
      </c>
      <c r="N16">
        <v>0</v>
      </c>
      <c r="O16">
        <v>73.288699267782434</v>
      </c>
      <c r="P16">
        <v>20.376630707476167</v>
      </c>
      <c r="Q16">
        <v>8.7764267219057484</v>
      </c>
      <c r="R16">
        <v>18.612813799999998</v>
      </c>
      <c r="S16">
        <v>11.590945882352941</v>
      </c>
      <c r="T16">
        <v>0</v>
      </c>
      <c r="U16">
        <v>51.756345640569393</v>
      </c>
      <c r="V16">
        <v>3.7567863196125915</v>
      </c>
      <c r="W16">
        <v>18.38911786508525</v>
      </c>
      <c r="X16">
        <v>39.155200185679469</v>
      </c>
      <c r="Y16">
        <v>0</v>
      </c>
      <c r="Z16">
        <v>2.8638167999999995</v>
      </c>
      <c r="AA16">
        <v>0</v>
      </c>
      <c r="AB16">
        <v>5.2685999999999993</v>
      </c>
      <c r="AC16">
        <v>0</v>
      </c>
      <c r="AD16">
        <v>4.0033800000000008</v>
      </c>
      <c r="AE16">
        <v>21.712782000000001</v>
      </c>
      <c r="AF16">
        <v>6.1515000000000022</v>
      </c>
      <c r="AG16">
        <v>28.058795040000003</v>
      </c>
      <c r="AH16">
        <v>18.716399999999997</v>
      </c>
      <c r="AI16">
        <v>0</v>
      </c>
      <c r="AJ16">
        <v>0</v>
      </c>
      <c r="AK16">
        <v>11.315220000000002</v>
      </c>
      <c r="AL16">
        <v>26.873899999999995</v>
      </c>
      <c r="AM16">
        <v>0</v>
      </c>
      <c r="AN16">
        <v>0</v>
      </c>
      <c r="AO16">
        <v>9.6843599999999999</v>
      </c>
      <c r="AP16">
        <v>5.1762331568078519</v>
      </c>
      <c r="AQ16">
        <v>0</v>
      </c>
      <c r="AR16">
        <v>3.8791999999999995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1017.8901380891414</v>
      </c>
      <c r="DN16">
        <v>0.14970963854142916</v>
      </c>
    </row>
    <row r="17" spans="1:118">
      <c r="A17" t="s">
        <v>59</v>
      </c>
      <c r="B17">
        <v>0</v>
      </c>
      <c r="C17">
        <v>0</v>
      </c>
      <c r="D17">
        <v>5.8119566582541902</v>
      </c>
      <c r="E17">
        <v>0</v>
      </c>
      <c r="F17">
        <v>0</v>
      </c>
      <c r="G17">
        <v>15.950588105346087</v>
      </c>
      <c r="H17">
        <v>0</v>
      </c>
      <c r="I17">
        <v>0</v>
      </c>
      <c r="J17">
        <v>20.943617297639793</v>
      </c>
      <c r="K17">
        <v>509.61774339319203</v>
      </c>
      <c r="L17">
        <v>8.4032256000000007</v>
      </c>
      <c r="M17">
        <v>63.769963285978996</v>
      </c>
      <c r="N17">
        <v>0</v>
      </c>
      <c r="O17">
        <v>73.288699267782434</v>
      </c>
      <c r="P17">
        <v>20.376630707476167</v>
      </c>
      <c r="Q17">
        <v>8.7764267219057484</v>
      </c>
      <c r="R17">
        <v>18.612813799999998</v>
      </c>
      <c r="S17">
        <v>11.590945882352941</v>
      </c>
      <c r="T17">
        <v>0</v>
      </c>
      <c r="U17">
        <v>51.756345640569393</v>
      </c>
      <c r="V17">
        <v>3.7567863196125915</v>
      </c>
      <c r="W17">
        <v>18.38911786508525</v>
      </c>
      <c r="X17">
        <v>39.155200185679469</v>
      </c>
      <c r="Y17">
        <v>0</v>
      </c>
      <c r="Z17">
        <v>2.8638167999999995</v>
      </c>
      <c r="AA17">
        <v>0</v>
      </c>
      <c r="AB17">
        <v>5.2685999999999993</v>
      </c>
      <c r="AC17">
        <v>0</v>
      </c>
      <c r="AD17">
        <v>4.0033800000000008</v>
      </c>
      <c r="AE17">
        <v>21.712782000000001</v>
      </c>
      <c r="AF17">
        <v>6.1515000000000022</v>
      </c>
      <c r="AG17">
        <v>28.058795040000003</v>
      </c>
      <c r="AH17">
        <v>18.716399999999997</v>
      </c>
      <c r="AI17">
        <v>0</v>
      </c>
      <c r="AJ17">
        <v>0</v>
      </c>
      <c r="AK17">
        <v>11.315220000000002</v>
      </c>
      <c r="AL17">
        <v>39.010499999999993</v>
      </c>
      <c r="AM17">
        <v>0</v>
      </c>
      <c r="AN17">
        <v>0</v>
      </c>
      <c r="AO17">
        <v>9.6843599999999999</v>
      </c>
      <c r="AP17">
        <v>5.1762331568078519</v>
      </c>
      <c r="AQ17">
        <v>0</v>
      </c>
      <c r="AR17">
        <v>3.8791999999999995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1029.617734370725</v>
      </c>
      <c r="DN17">
        <v>0.55871335695795388</v>
      </c>
    </row>
    <row r="18" spans="1:118">
      <c r="A18" t="s">
        <v>60</v>
      </c>
      <c r="B18">
        <v>0</v>
      </c>
      <c r="C18">
        <v>0</v>
      </c>
      <c r="D18">
        <v>5.8119566582541902</v>
      </c>
      <c r="E18">
        <v>0</v>
      </c>
      <c r="F18">
        <v>0</v>
      </c>
      <c r="G18">
        <v>15.950588105346087</v>
      </c>
      <c r="H18">
        <v>0</v>
      </c>
      <c r="I18">
        <v>0</v>
      </c>
      <c r="J18">
        <v>20.943617297639793</v>
      </c>
      <c r="K18">
        <v>509.61774339319203</v>
      </c>
      <c r="L18">
        <v>8.4032256000000007</v>
      </c>
      <c r="M18">
        <v>63.769963285978996</v>
      </c>
      <c r="N18">
        <v>0</v>
      </c>
      <c r="O18">
        <v>73.288699267782434</v>
      </c>
      <c r="P18">
        <v>20.376630707476167</v>
      </c>
      <c r="Q18">
        <v>8.7764267219057484</v>
      </c>
      <c r="R18">
        <v>18.612813799999998</v>
      </c>
      <c r="S18">
        <v>11.590945882352941</v>
      </c>
      <c r="T18">
        <v>0</v>
      </c>
      <c r="U18">
        <v>51.756345640569393</v>
      </c>
      <c r="V18">
        <v>3.7567863196125915</v>
      </c>
      <c r="W18">
        <v>18.38911786508525</v>
      </c>
      <c r="X18">
        <v>39.155200185679469</v>
      </c>
      <c r="Y18">
        <v>0</v>
      </c>
      <c r="Z18">
        <v>2.8638167999999995</v>
      </c>
      <c r="AA18">
        <v>0</v>
      </c>
      <c r="AB18">
        <v>5.2685999999999993</v>
      </c>
      <c r="AC18">
        <v>0</v>
      </c>
      <c r="AD18">
        <v>4.0033800000000008</v>
      </c>
      <c r="AE18">
        <v>21.712782000000001</v>
      </c>
      <c r="AF18">
        <v>6.1515000000000022</v>
      </c>
      <c r="AG18">
        <v>28.058795040000003</v>
      </c>
      <c r="AH18">
        <v>18.716399999999997</v>
      </c>
      <c r="AI18">
        <v>0</v>
      </c>
      <c r="AJ18">
        <v>0</v>
      </c>
      <c r="AK18">
        <v>11.315220000000002</v>
      </c>
      <c r="AL18">
        <v>39.010499999999993</v>
      </c>
      <c r="AM18">
        <v>0</v>
      </c>
      <c r="AN18">
        <v>0</v>
      </c>
      <c r="AO18">
        <v>9.6843599999999999</v>
      </c>
      <c r="AP18">
        <v>5.1762331568078519</v>
      </c>
      <c r="AQ18">
        <v>0</v>
      </c>
      <c r="AR18">
        <v>3.8791999999999995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1029.617734370725</v>
      </c>
      <c r="DN18">
        <v>0.55871335695795388</v>
      </c>
    </row>
    <row r="19" spans="1:118">
      <c r="A19" t="s">
        <v>61</v>
      </c>
      <c r="B19">
        <v>0</v>
      </c>
      <c r="C19">
        <v>0</v>
      </c>
      <c r="D19">
        <v>15.275172082599648</v>
      </c>
      <c r="E19">
        <v>0</v>
      </c>
      <c r="F19">
        <v>0</v>
      </c>
      <c r="G19">
        <v>29.621899042604436</v>
      </c>
      <c r="H19">
        <v>0</v>
      </c>
      <c r="I19">
        <v>0</v>
      </c>
      <c r="J19">
        <v>35.868427123425761</v>
      </c>
      <c r="K19">
        <v>509.61774339319203</v>
      </c>
      <c r="L19">
        <v>8.4032256000000007</v>
      </c>
      <c r="M19">
        <v>63.769963285978996</v>
      </c>
      <c r="N19">
        <v>0</v>
      </c>
      <c r="O19">
        <v>73.288699267782434</v>
      </c>
      <c r="P19">
        <v>20.376630707476167</v>
      </c>
      <c r="Q19">
        <v>8.7764267219057484</v>
      </c>
      <c r="R19">
        <v>18.612813799999998</v>
      </c>
      <c r="S19">
        <v>11.590945882352941</v>
      </c>
      <c r="T19">
        <v>0</v>
      </c>
      <c r="U19">
        <v>51.756345640569393</v>
      </c>
      <c r="V19">
        <v>3.7567863196125915</v>
      </c>
      <c r="W19">
        <v>18.38911786508525</v>
      </c>
      <c r="X19">
        <v>39.155200185679469</v>
      </c>
      <c r="Y19">
        <v>0</v>
      </c>
      <c r="Z19">
        <v>2.8638167999999995</v>
      </c>
      <c r="AA19">
        <v>0</v>
      </c>
      <c r="AB19">
        <v>5.2685999999999993</v>
      </c>
      <c r="AC19">
        <v>0</v>
      </c>
      <c r="AD19">
        <v>4.0033800000000008</v>
      </c>
      <c r="AE19">
        <v>21.712782000000001</v>
      </c>
      <c r="AF19">
        <v>6.1515000000000022</v>
      </c>
      <c r="AG19">
        <v>28.058795040000003</v>
      </c>
      <c r="AH19">
        <v>18.716399999999997</v>
      </c>
      <c r="AI19">
        <v>0</v>
      </c>
      <c r="AJ19">
        <v>0</v>
      </c>
      <c r="AK19">
        <v>11.315220000000002</v>
      </c>
      <c r="AL19">
        <v>39.010499999999993</v>
      </c>
      <c r="AM19">
        <v>0</v>
      </c>
      <c r="AN19">
        <v>0</v>
      </c>
      <c r="AO19">
        <v>9.6843599999999999</v>
      </c>
      <c r="AP19">
        <v>5.1762331568078519</v>
      </c>
      <c r="AQ19">
        <v>0</v>
      </c>
      <c r="AR19">
        <v>3.8791999999999995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1066.7812521083215</v>
      </c>
      <c r="DN19">
        <v>1.4545318067513717</v>
      </c>
    </row>
    <row r="20" spans="1:118">
      <c r="A20" t="s">
        <v>62</v>
      </c>
      <c r="B20">
        <v>0</v>
      </c>
      <c r="C20">
        <v>0</v>
      </c>
      <c r="D20">
        <v>14.758848056537103</v>
      </c>
      <c r="E20">
        <v>0</v>
      </c>
      <c r="F20">
        <v>0</v>
      </c>
      <c r="G20">
        <v>28.625064715813171</v>
      </c>
      <c r="H20">
        <v>0</v>
      </c>
      <c r="I20">
        <v>0</v>
      </c>
      <c r="J20">
        <v>34.663190062111802</v>
      </c>
      <c r="K20">
        <v>509.61774339319203</v>
      </c>
      <c r="L20">
        <v>8.4032256000000007</v>
      </c>
      <c r="M20">
        <v>63.769963285978996</v>
      </c>
      <c r="N20">
        <v>0</v>
      </c>
      <c r="O20">
        <v>73.288699267782434</v>
      </c>
      <c r="P20">
        <v>20.376630707476167</v>
      </c>
      <c r="Q20">
        <v>8.7764267219057484</v>
      </c>
      <c r="R20">
        <v>18.612813799999998</v>
      </c>
      <c r="S20">
        <v>11.590945882352941</v>
      </c>
      <c r="T20">
        <v>0</v>
      </c>
      <c r="U20">
        <v>51.756345640569393</v>
      </c>
      <c r="V20">
        <v>3.7567863196125915</v>
      </c>
      <c r="W20">
        <v>18.38911786508525</v>
      </c>
      <c r="X20">
        <v>39.155200185679469</v>
      </c>
      <c r="Y20">
        <v>0</v>
      </c>
      <c r="Z20">
        <v>2.8638167999999995</v>
      </c>
      <c r="AA20">
        <v>0</v>
      </c>
      <c r="AB20">
        <v>5.2685999999999993</v>
      </c>
      <c r="AC20">
        <v>0</v>
      </c>
      <c r="AD20">
        <v>4.0033800000000008</v>
      </c>
      <c r="AE20">
        <v>21.712782000000001</v>
      </c>
      <c r="AF20">
        <v>6.1515000000000022</v>
      </c>
      <c r="AG20">
        <v>28.058795040000003</v>
      </c>
      <c r="AH20">
        <v>18.716399999999997</v>
      </c>
      <c r="AI20">
        <v>0</v>
      </c>
      <c r="AJ20">
        <v>0</v>
      </c>
      <c r="AK20">
        <v>11.315220000000002</v>
      </c>
      <c r="AL20">
        <v>39.010499999999993</v>
      </c>
      <c r="AM20">
        <v>0</v>
      </c>
      <c r="AN20">
        <v>0</v>
      </c>
      <c r="AO20">
        <v>9.6843599999999999</v>
      </c>
      <c r="AP20">
        <v>5.1762331568078519</v>
      </c>
      <c r="AQ20">
        <v>0</v>
      </c>
      <c r="AR20">
        <v>3.8791999999999995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1029.6091493671424</v>
      </c>
      <c r="DN20">
        <v>35.908239133762905</v>
      </c>
    </row>
    <row r="21" spans="1:118">
      <c r="A21" t="s">
        <v>63</v>
      </c>
      <c r="B21">
        <v>0</v>
      </c>
      <c r="C21">
        <v>0</v>
      </c>
      <c r="D21">
        <v>2.1155703516743214E-3</v>
      </c>
      <c r="E21">
        <v>0</v>
      </c>
      <c r="F21">
        <v>0</v>
      </c>
      <c r="G21">
        <v>7.9788885438967876E-4</v>
      </c>
      <c r="H21">
        <v>0</v>
      </c>
      <c r="I21">
        <v>0</v>
      </c>
      <c r="J21">
        <v>0</v>
      </c>
      <c r="K21">
        <v>509.61774339319203</v>
      </c>
      <c r="L21">
        <v>8.4032256000000007</v>
      </c>
      <c r="M21">
        <v>63.769963285978996</v>
      </c>
      <c r="N21">
        <v>0</v>
      </c>
      <c r="O21">
        <v>73.288699267782434</v>
      </c>
      <c r="P21">
        <v>20.376630707476167</v>
      </c>
      <c r="Q21">
        <v>8.7764267219057484</v>
      </c>
      <c r="R21">
        <v>18.612813799999998</v>
      </c>
      <c r="S21">
        <v>11.590945882352941</v>
      </c>
      <c r="T21">
        <v>0</v>
      </c>
      <c r="U21">
        <v>51.756345640569393</v>
      </c>
      <c r="V21">
        <v>3.7567863196125915</v>
      </c>
      <c r="W21">
        <v>18.38911786508525</v>
      </c>
      <c r="X21">
        <v>39.155200185679469</v>
      </c>
      <c r="Y21">
        <v>0</v>
      </c>
      <c r="Z21">
        <v>2.8638167999999995</v>
      </c>
      <c r="AA21">
        <v>0</v>
      </c>
      <c r="AB21">
        <v>5.2685999999999993</v>
      </c>
      <c r="AC21">
        <v>0</v>
      </c>
      <c r="AD21">
        <v>4.0033800000000008</v>
      </c>
      <c r="AE21">
        <v>21.712782000000001</v>
      </c>
      <c r="AF21">
        <v>6.1515000000000022</v>
      </c>
      <c r="AG21">
        <v>28.058795040000003</v>
      </c>
      <c r="AH21">
        <v>18.716399999999997</v>
      </c>
      <c r="AI21">
        <v>0</v>
      </c>
      <c r="AJ21">
        <v>0</v>
      </c>
      <c r="AK21">
        <v>11.315220000000002</v>
      </c>
      <c r="AL21">
        <v>39.010499999999993</v>
      </c>
      <c r="AM21">
        <v>0</v>
      </c>
      <c r="AN21">
        <v>0</v>
      </c>
      <c r="AO21">
        <v>9.6843599999999999</v>
      </c>
      <c r="AP21">
        <v>5.1762331568078519</v>
      </c>
      <c r="AQ21">
        <v>0</v>
      </c>
      <c r="AR21">
        <v>3.8791999999999995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954.19504906982581</v>
      </c>
      <c r="DN21">
        <v>33.278150055822977</v>
      </c>
    </row>
    <row r="22" spans="1:118">
      <c r="A22" t="s">
        <v>64</v>
      </c>
      <c r="B22">
        <v>0</v>
      </c>
      <c r="C22">
        <v>0</v>
      </c>
      <c r="D22">
        <v>2.1155703516743214E-3</v>
      </c>
      <c r="E22">
        <v>0</v>
      </c>
      <c r="F22">
        <v>0</v>
      </c>
      <c r="G22">
        <v>7.9788885438967876E-4</v>
      </c>
      <c r="H22">
        <v>0</v>
      </c>
      <c r="I22">
        <v>0</v>
      </c>
      <c r="J22">
        <v>0</v>
      </c>
      <c r="K22">
        <v>509.61774339319203</v>
      </c>
      <c r="L22">
        <v>8.4032256000000007</v>
      </c>
      <c r="M22">
        <v>63.769963285978996</v>
      </c>
      <c r="N22">
        <v>0</v>
      </c>
      <c r="O22">
        <v>73.288699267782434</v>
      </c>
      <c r="P22">
        <v>20.376630707476167</v>
      </c>
      <c r="Q22">
        <v>8.7764267219057484</v>
      </c>
      <c r="R22">
        <v>18.612813799999998</v>
      </c>
      <c r="S22">
        <v>11.590945882352941</v>
      </c>
      <c r="T22">
        <v>0</v>
      </c>
      <c r="U22">
        <v>51.756345640569393</v>
      </c>
      <c r="V22">
        <v>3.7567863196125915</v>
      </c>
      <c r="W22">
        <v>18.38911786508525</v>
      </c>
      <c r="X22">
        <v>39.155200185679469</v>
      </c>
      <c r="Y22">
        <v>0</v>
      </c>
      <c r="Z22">
        <v>0.48309999999999992</v>
      </c>
      <c r="AA22">
        <v>0</v>
      </c>
      <c r="AB22">
        <v>5.2685999999999993</v>
      </c>
      <c r="AC22">
        <v>0</v>
      </c>
      <c r="AD22">
        <v>4.0033800000000008</v>
      </c>
      <c r="AE22">
        <v>21.712782000000001</v>
      </c>
      <c r="AF22">
        <v>6.1515000000000022</v>
      </c>
      <c r="AG22">
        <v>28.058795040000003</v>
      </c>
      <c r="AH22">
        <v>18.716399999999997</v>
      </c>
      <c r="AI22">
        <v>0</v>
      </c>
      <c r="AJ22">
        <v>0</v>
      </c>
      <c r="AK22">
        <v>11.315220000000002</v>
      </c>
      <c r="AL22">
        <v>39.010499999999993</v>
      </c>
      <c r="AM22">
        <v>0</v>
      </c>
      <c r="AN22">
        <v>0</v>
      </c>
      <c r="AO22">
        <v>9.6843599999999999</v>
      </c>
      <c r="AP22">
        <v>5.1762331568078519</v>
      </c>
      <c r="AQ22">
        <v>0</v>
      </c>
      <c r="AR22">
        <v>3.8791999999999995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951.89456244355313</v>
      </c>
      <c r="DN22">
        <v>33.197919882095704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4.2512677222491212E-3</v>
      </c>
      <c r="H23">
        <v>0</v>
      </c>
      <c r="I23">
        <v>0</v>
      </c>
      <c r="J23">
        <v>2.0332876941179159E-3</v>
      </c>
      <c r="K23">
        <v>509.61774339319203</v>
      </c>
      <c r="L23">
        <v>8.4032256000000007</v>
      </c>
      <c r="M23">
        <v>63.769963285978996</v>
      </c>
      <c r="N23">
        <v>0</v>
      </c>
      <c r="O23">
        <v>73.288699267782434</v>
      </c>
      <c r="P23">
        <v>20.376630707476167</v>
      </c>
      <c r="Q23">
        <v>8.7764267219057484</v>
      </c>
      <c r="R23">
        <v>18.612813799999998</v>
      </c>
      <c r="S23">
        <v>11.590945882352941</v>
      </c>
      <c r="T23">
        <v>0</v>
      </c>
      <c r="U23">
        <v>51.756345640569393</v>
      </c>
      <c r="V23">
        <v>3.7567863196125915</v>
      </c>
      <c r="W23">
        <v>18.38911786508525</v>
      </c>
      <c r="X23">
        <v>39.155200185679469</v>
      </c>
      <c r="Y23">
        <v>0</v>
      </c>
      <c r="Z23">
        <v>0.48309999999999992</v>
      </c>
      <c r="AA23">
        <v>0</v>
      </c>
      <c r="AB23">
        <v>5.2685999999999993</v>
      </c>
      <c r="AC23">
        <v>0</v>
      </c>
      <c r="AD23">
        <v>4.0033800000000008</v>
      </c>
      <c r="AE23">
        <v>21.712782000000001</v>
      </c>
      <c r="AF23">
        <v>6.1515000000000022</v>
      </c>
      <c r="AG23">
        <v>28.058795040000003</v>
      </c>
      <c r="AH23">
        <v>27.658679999999997</v>
      </c>
      <c r="AI23">
        <v>0</v>
      </c>
      <c r="AJ23">
        <v>0</v>
      </c>
      <c r="AK23">
        <v>11.315220000000002</v>
      </c>
      <c r="AL23">
        <v>39.010499999999993</v>
      </c>
      <c r="AM23">
        <v>0</v>
      </c>
      <c r="AN23">
        <v>0</v>
      </c>
      <c r="AO23">
        <v>9.6843599999999999</v>
      </c>
      <c r="AP23">
        <v>5.1762331568078519</v>
      </c>
      <c r="AQ23">
        <v>0</v>
      </c>
      <c r="AR23">
        <v>3.8791999999999995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960.53874547114924</v>
      </c>
      <c r="DN23">
        <v>33.499387950709846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4.2512677222491212E-3</v>
      </c>
      <c r="H24">
        <v>0</v>
      </c>
      <c r="I24">
        <v>0</v>
      </c>
      <c r="J24">
        <v>2.0332876941179159E-3</v>
      </c>
      <c r="K24">
        <v>509.61774339319203</v>
      </c>
      <c r="L24">
        <v>8.4032256000000007</v>
      </c>
      <c r="M24">
        <v>63.769963285978996</v>
      </c>
      <c r="N24">
        <v>0</v>
      </c>
      <c r="O24">
        <v>73.288699267782434</v>
      </c>
      <c r="P24">
        <v>20.376630707476167</v>
      </c>
      <c r="Q24">
        <v>8.7764267219057484</v>
      </c>
      <c r="R24">
        <v>18.612813799999998</v>
      </c>
      <c r="S24">
        <v>11.590945882352941</v>
      </c>
      <c r="T24">
        <v>0</v>
      </c>
      <c r="U24">
        <v>51.756345640569393</v>
      </c>
      <c r="V24">
        <v>3.7567863196125915</v>
      </c>
      <c r="W24">
        <v>18.38911786508525</v>
      </c>
      <c r="X24">
        <v>39.155200185679469</v>
      </c>
      <c r="Y24">
        <v>0</v>
      </c>
      <c r="Z24">
        <v>0.48309999999999992</v>
      </c>
      <c r="AA24">
        <v>0</v>
      </c>
      <c r="AB24">
        <v>5.2685999999999993</v>
      </c>
      <c r="AC24">
        <v>0</v>
      </c>
      <c r="AD24">
        <v>4.0033800000000008</v>
      </c>
      <c r="AE24">
        <v>21.712782000000001</v>
      </c>
      <c r="AF24">
        <v>6.1515000000000022</v>
      </c>
      <c r="AG24">
        <v>28.058795040000003</v>
      </c>
      <c r="AH24">
        <v>30.819672000000004</v>
      </c>
      <c r="AI24">
        <v>0</v>
      </c>
      <c r="AJ24">
        <v>0</v>
      </c>
      <c r="AK24">
        <v>11.315220000000002</v>
      </c>
      <c r="AL24">
        <v>39.010499999999993</v>
      </c>
      <c r="AM24">
        <v>0</v>
      </c>
      <c r="AN24">
        <v>0</v>
      </c>
      <c r="AO24">
        <v>9.6843599999999999</v>
      </c>
      <c r="AP24">
        <v>5.1762331568078519</v>
      </c>
      <c r="AQ24">
        <v>10.4808</v>
      </c>
      <c r="AR24">
        <v>3.8791999999999995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973.72080892263818</v>
      </c>
      <c r="DN24">
        <v>33.959116499220954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4.2512677222491212E-3</v>
      </c>
      <c r="H25">
        <v>0</v>
      </c>
      <c r="I25">
        <v>0</v>
      </c>
      <c r="J25">
        <v>2.0332876941179159E-3</v>
      </c>
      <c r="K25">
        <v>509.61774339319203</v>
      </c>
      <c r="L25">
        <v>8.4032256000000007</v>
      </c>
      <c r="M25">
        <v>63.769963285978996</v>
      </c>
      <c r="N25">
        <v>0</v>
      </c>
      <c r="O25">
        <v>73.288699267782434</v>
      </c>
      <c r="P25">
        <v>20.376630707476167</v>
      </c>
      <c r="Q25">
        <v>8.7764267219057484</v>
      </c>
      <c r="R25">
        <v>18.612813799999998</v>
      </c>
      <c r="S25">
        <v>11.590945882352941</v>
      </c>
      <c r="T25">
        <v>0</v>
      </c>
      <c r="U25">
        <v>51.756345640569393</v>
      </c>
      <c r="V25">
        <v>3.7567863196125915</v>
      </c>
      <c r="W25">
        <v>18.38911786508525</v>
      </c>
      <c r="X25">
        <v>39.155200185679469</v>
      </c>
      <c r="Y25">
        <v>0</v>
      </c>
      <c r="Z25">
        <v>0.48309999999999992</v>
      </c>
      <c r="AA25">
        <v>6.1420439766520563</v>
      </c>
      <c r="AB25">
        <v>5.2685999999999993</v>
      </c>
      <c r="AC25">
        <v>0</v>
      </c>
      <c r="AD25">
        <v>5.0477400000000001</v>
      </c>
      <c r="AE25">
        <v>21.712782000000001</v>
      </c>
      <c r="AF25">
        <v>6.1515000000000022</v>
      </c>
      <c r="AG25">
        <v>28.058795040000003</v>
      </c>
      <c r="AH25">
        <v>41.092895999999996</v>
      </c>
      <c r="AI25">
        <v>0</v>
      </c>
      <c r="AJ25">
        <v>0</v>
      </c>
      <c r="AK25">
        <v>11.315220000000002</v>
      </c>
      <c r="AL25">
        <v>39.010499999999993</v>
      </c>
      <c r="AM25">
        <v>0</v>
      </c>
      <c r="AN25">
        <v>0</v>
      </c>
      <c r="AO25">
        <v>9.6843599999999999</v>
      </c>
      <c r="AP25">
        <v>5.1762331568078519</v>
      </c>
      <c r="AQ25">
        <v>21.572980000000001</v>
      </c>
      <c r="AR25">
        <v>3.8791999999999995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1001.3102822504776</v>
      </c>
      <c r="DN25">
        <v>34.921451148033725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4.2512677222491212E-3</v>
      </c>
      <c r="H26">
        <v>0</v>
      </c>
      <c r="I26">
        <v>0</v>
      </c>
      <c r="J26">
        <v>2.0332876941179159E-3</v>
      </c>
      <c r="K26">
        <v>509.61774339319203</v>
      </c>
      <c r="L26">
        <v>8.4032256000000007</v>
      </c>
      <c r="M26">
        <v>63.769963285978996</v>
      </c>
      <c r="N26">
        <v>0</v>
      </c>
      <c r="O26">
        <v>73.288699267782434</v>
      </c>
      <c r="P26">
        <v>20.376630707476167</v>
      </c>
      <c r="Q26">
        <v>8.7764267219057484</v>
      </c>
      <c r="R26">
        <v>18.612813799999998</v>
      </c>
      <c r="S26">
        <v>11.590945882352941</v>
      </c>
      <c r="T26">
        <v>0</v>
      </c>
      <c r="U26">
        <v>51.756345640569393</v>
      </c>
      <c r="V26">
        <v>3.7567863196125915</v>
      </c>
      <c r="W26">
        <v>18.38911786508525</v>
      </c>
      <c r="X26">
        <v>39.155200185679469</v>
      </c>
      <c r="Y26">
        <v>0</v>
      </c>
      <c r="Z26">
        <v>0.48309999999999992</v>
      </c>
      <c r="AA26">
        <v>12.318788766731521</v>
      </c>
      <c r="AB26">
        <v>11.53238</v>
      </c>
      <c r="AC26">
        <v>0</v>
      </c>
      <c r="AD26">
        <v>8.0067600000000017</v>
      </c>
      <c r="AE26">
        <v>21.712782000000001</v>
      </c>
      <c r="AF26">
        <v>6.1515000000000022</v>
      </c>
      <c r="AG26">
        <v>28.058795040000003</v>
      </c>
      <c r="AH26">
        <v>41.092895999999996</v>
      </c>
      <c r="AI26">
        <v>0</v>
      </c>
      <c r="AJ26">
        <v>0</v>
      </c>
      <c r="AK26">
        <v>11.315220000000002</v>
      </c>
      <c r="AL26">
        <v>39.010499999999993</v>
      </c>
      <c r="AM26">
        <v>0</v>
      </c>
      <c r="AN26">
        <v>0</v>
      </c>
      <c r="AO26">
        <v>9.6843599999999999</v>
      </c>
      <c r="AP26">
        <v>5.1762331568078519</v>
      </c>
      <c r="AQ26">
        <v>32.359470000000002</v>
      </c>
      <c r="AR26">
        <v>3.8791999999999995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1026.613708050214</v>
      </c>
      <c r="DN26">
        <v>35.804060138376826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4.2512677222491212E-3</v>
      </c>
      <c r="H27">
        <v>0</v>
      </c>
      <c r="I27">
        <v>0</v>
      </c>
      <c r="J27">
        <v>2.0332876941179159E-3</v>
      </c>
      <c r="K27">
        <v>509.61774339319203</v>
      </c>
      <c r="L27">
        <v>8.4032256000000007</v>
      </c>
      <c r="M27">
        <v>63.769963285978996</v>
      </c>
      <c r="N27">
        <v>0</v>
      </c>
      <c r="O27">
        <v>73.288699267782434</v>
      </c>
      <c r="P27">
        <v>20.376630707476167</v>
      </c>
      <c r="Q27">
        <v>8.7764267219057484</v>
      </c>
      <c r="R27">
        <v>18.612813799999998</v>
      </c>
      <c r="S27">
        <v>11.590945882352941</v>
      </c>
      <c r="T27">
        <v>0</v>
      </c>
      <c r="U27">
        <v>51.756345640569393</v>
      </c>
      <c r="V27">
        <v>3.7567863196125915</v>
      </c>
      <c r="W27">
        <v>18.38911786508525</v>
      </c>
      <c r="X27">
        <v>39.155200185679469</v>
      </c>
      <c r="Y27">
        <v>0</v>
      </c>
      <c r="Z27">
        <v>1.4492999999999996</v>
      </c>
      <c r="AA27">
        <v>12.318788766731521</v>
      </c>
      <c r="AB27">
        <v>11.53238</v>
      </c>
      <c r="AC27">
        <v>4.25068</v>
      </c>
      <c r="AD27">
        <v>12.010140000000003</v>
      </c>
      <c r="AE27">
        <v>21.712782000000001</v>
      </c>
      <c r="AF27">
        <v>6.1515000000000022</v>
      </c>
      <c r="AG27">
        <v>28.058795040000003</v>
      </c>
      <c r="AH27">
        <v>51.366119999999988</v>
      </c>
      <c r="AI27">
        <v>0</v>
      </c>
      <c r="AJ27">
        <v>0</v>
      </c>
      <c r="AK27">
        <v>11.315220000000002</v>
      </c>
      <c r="AL27">
        <v>18.204899999999999</v>
      </c>
      <c r="AM27">
        <v>2.3181839999999996</v>
      </c>
      <c r="AN27">
        <v>0</v>
      </c>
      <c r="AO27">
        <v>9.6843599999999999</v>
      </c>
      <c r="AP27">
        <v>5.1762331568078519</v>
      </c>
      <c r="AQ27">
        <v>43.145960000000002</v>
      </c>
      <c r="AR27">
        <v>3.8791999999999995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1038.0088565777173</v>
      </c>
      <c r="DN27">
        <v>36.20146961087336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4.2512677222491212E-3</v>
      </c>
      <c r="H28">
        <v>0</v>
      </c>
      <c r="I28">
        <v>0</v>
      </c>
      <c r="J28">
        <v>2.0332876941179159E-3</v>
      </c>
      <c r="K28">
        <v>509.61774339319203</v>
      </c>
      <c r="L28">
        <v>8.4032256000000007</v>
      </c>
      <c r="M28">
        <v>63.769963285978996</v>
      </c>
      <c r="N28">
        <v>0</v>
      </c>
      <c r="O28">
        <v>73.288699267782434</v>
      </c>
      <c r="P28">
        <v>20.376630707476167</v>
      </c>
      <c r="Q28">
        <v>8.7764267219057484</v>
      </c>
      <c r="R28">
        <v>18.612813799999998</v>
      </c>
      <c r="S28">
        <v>11.590945882352941</v>
      </c>
      <c r="T28">
        <v>0</v>
      </c>
      <c r="U28">
        <v>51.756345640569393</v>
      </c>
      <c r="V28">
        <v>3.7567863196125915</v>
      </c>
      <c r="W28">
        <v>18.38911786508525</v>
      </c>
      <c r="X28">
        <v>39.155200185679469</v>
      </c>
      <c r="Y28">
        <v>0</v>
      </c>
      <c r="Z28">
        <v>8.5914503999999976</v>
      </c>
      <c r="AA28">
        <v>18.49553355681099</v>
      </c>
      <c r="AB28">
        <v>17.351255999999999</v>
      </c>
      <c r="AC28">
        <v>12.764903812156431</v>
      </c>
      <c r="AD28">
        <v>16.050652800000005</v>
      </c>
      <c r="AE28">
        <v>21.712782000000001</v>
      </c>
      <c r="AF28">
        <v>13.67</v>
      </c>
      <c r="AG28">
        <v>28.058795040000003</v>
      </c>
      <c r="AH28">
        <v>61.639344000000008</v>
      </c>
      <c r="AI28">
        <v>0</v>
      </c>
      <c r="AJ28">
        <v>0</v>
      </c>
      <c r="AK28">
        <v>11.315220000000002</v>
      </c>
      <c r="AL28">
        <v>18.204899999999999</v>
      </c>
      <c r="AM28">
        <v>6.9405023999999997</v>
      </c>
      <c r="AN28">
        <v>0</v>
      </c>
      <c r="AO28">
        <v>9.6843599999999999</v>
      </c>
      <c r="AP28">
        <v>5.1762331568078519</v>
      </c>
      <c r="AQ28">
        <v>43.145960000000002</v>
      </c>
      <c r="AR28">
        <v>3.8791999999999995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1090.2918757697635</v>
      </c>
      <c r="DN28">
        <v>38.025000621063342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2.6938859721773152E-3</v>
      </c>
      <c r="H29">
        <v>0</v>
      </c>
      <c r="I29">
        <v>0</v>
      </c>
      <c r="J29">
        <v>0</v>
      </c>
      <c r="K29">
        <v>509.61774339319203</v>
      </c>
      <c r="L29">
        <v>8.4032256000000007</v>
      </c>
      <c r="M29">
        <v>63.769963285978996</v>
      </c>
      <c r="N29">
        <v>0</v>
      </c>
      <c r="O29">
        <v>73.288699267782434</v>
      </c>
      <c r="P29">
        <v>20.376630707476167</v>
      </c>
      <c r="Q29">
        <v>8.7764267219057484</v>
      </c>
      <c r="R29">
        <v>18.612813799999998</v>
      </c>
      <c r="S29">
        <v>11.590945882352941</v>
      </c>
      <c r="T29">
        <v>0</v>
      </c>
      <c r="U29">
        <v>51.756345640569393</v>
      </c>
      <c r="V29">
        <v>3.7567863196125915</v>
      </c>
      <c r="W29">
        <v>18.38911786508525</v>
      </c>
      <c r="X29">
        <v>39.155200185679469</v>
      </c>
      <c r="Y29">
        <v>0</v>
      </c>
      <c r="Z29">
        <v>8.5914503999999976</v>
      </c>
      <c r="AA29">
        <v>18.49553355681099</v>
      </c>
      <c r="AB29">
        <v>17.351255999999999</v>
      </c>
      <c r="AC29">
        <v>12.764903812156431</v>
      </c>
      <c r="AD29">
        <v>16.050652800000005</v>
      </c>
      <c r="AE29">
        <v>21.712782000000001</v>
      </c>
      <c r="AF29">
        <v>13.67</v>
      </c>
      <c r="AG29">
        <v>28.058795040000003</v>
      </c>
      <c r="AH29">
        <v>61.639344000000008</v>
      </c>
      <c r="AI29">
        <v>0</v>
      </c>
      <c r="AJ29">
        <v>0</v>
      </c>
      <c r="AK29">
        <v>11.315220000000002</v>
      </c>
      <c r="AL29">
        <v>26.873899999999995</v>
      </c>
      <c r="AM29">
        <v>6.9405023999999997</v>
      </c>
      <c r="AN29">
        <v>0</v>
      </c>
      <c r="AO29">
        <v>9.6843599999999999</v>
      </c>
      <c r="AP29">
        <v>4.8949161374161214</v>
      </c>
      <c r="AQ29">
        <v>43.145960000000002</v>
      </c>
      <c r="AR29">
        <v>3.8791999999999995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1098.3934407217764</v>
      </c>
      <c r="DN29">
        <v>38.307527980214417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2.6938859721773152E-3</v>
      </c>
      <c r="H30">
        <v>0</v>
      </c>
      <c r="I30">
        <v>0</v>
      </c>
      <c r="J30">
        <v>0</v>
      </c>
      <c r="K30">
        <v>509.61774339319203</v>
      </c>
      <c r="L30">
        <v>8.4032256000000007</v>
      </c>
      <c r="M30">
        <v>63.769963285978996</v>
      </c>
      <c r="N30">
        <v>0</v>
      </c>
      <c r="O30">
        <v>73.288699267782434</v>
      </c>
      <c r="P30">
        <v>20.376630707476167</v>
      </c>
      <c r="Q30">
        <v>8.7764267219057484</v>
      </c>
      <c r="R30">
        <v>18.612813799999998</v>
      </c>
      <c r="S30">
        <v>11.590945882352941</v>
      </c>
      <c r="T30">
        <v>0</v>
      </c>
      <c r="U30">
        <v>51.756345640569393</v>
      </c>
      <c r="V30">
        <v>3.7567863196125915</v>
      </c>
      <c r="W30">
        <v>18.38911786508525</v>
      </c>
      <c r="X30">
        <v>39.155200185679469</v>
      </c>
      <c r="Y30">
        <v>0</v>
      </c>
      <c r="Z30">
        <v>8.5914503999999976</v>
      </c>
      <c r="AA30">
        <v>18.49553355681099</v>
      </c>
      <c r="AB30">
        <v>17.351255999999999</v>
      </c>
      <c r="AC30">
        <v>12.764903812156431</v>
      </c>
      <c r="AD30">
        <v>16.050652800000005</v>
      </c>
      <c r="AE30">
        <v>21.712782000000001</v>
      </c>
      <c r="AF30">
        <v>13.67</v>
      </c>
      <c r="AG30">
        <v>28.058795040000003</v>
      </c>
      <c r="AH30">
        <v>61.639344000000008</v>
      </c>
      <c r="AI30">
        <v>0</v>
      </c>
      <c r="AJ30">
        <v>0</v>
      </c>
      <c r="AK30">
        <v>11.315220000000002</v>
      </c>
      <c r="AL30">
        <v>26.873899999999995</v>
      </c>
      <c r="AM30">
        <v>6.9405023999999997</v>
      </c>
      <c r="AN30">
        <v>0</v>
      </c>
      <c r="AO30">
        <v>9.6843599999999999</v>
      </c>
      <c r="AP30">
        <v>4.8949161374161214</v>
      </c>
      <c r="AQ30">
        <v>43.145960000000002</v>
      </c>
      <c r="AR30">
        <v>6.3036999999999983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1100.7362350717763</v>
      </c>
      <c r="DN30">
        <v>38.38923363021442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2.6938859721773152E-3</v>
      </c>
      <c r="H31">
        <v>0</v>
      </c>
      <c r="I31">
        <v>0</v>
      </c>
      <c r="J31">
        <v>0</v>
      </c>
      <c r="K31">
        <v>509.61774339319203</v>
      </c>
      <c r="L31">
        <v>8.4032256000000007</v>
      </c>
      <c r="M31">
        <v>63.769963285978996</v>
      </c>
      <c r="N31">
        <v>0</v>
      </c>
      <c r="O31">
        <v>73.288699267782434</v>
      </c>
      <c r="P31">
        <v>20.376630707476167</v>
      </c>
      <c r="Q31">
        <v>8.7764267219057484</v>
      </c>
      <c r="R31">
        <v>18.612813799999998</v>
      </c>
      <c r="S31">
        <v>11.590945882352941</v>
      </c>
      <c r="T31">
        <v>0</v>
      </c>
      <c r="U31">
        <v>51.756345640569393</v>
      </c>
      <c r="V31">
        <v>3.7567863196125915</v>
      </c>
      <c r="W31">
        <v>18.38911786508525</v>
      </c>
      <c r="X31">
        <v>39.155200185679469</v>
      </c>
      <c r="Y31">
        <v>0</v>
      </c>
      <c r="Z31">
        <v>8.5914503999999976</v>
      </c>
      <c r="AA31">
        <v>18.49553355681099</v>
      </c>
      <c r="AB31">
        <v>17.351255999999999</v>
      </c>
      <c r="AC31">
        <v>12.764903812156431</v>
      </c>
      <c r="AD31">
        <v>16.050652800000005</v>
      </c>
      <c r="AE31">
        <v>21.712782000000001</v>
      </c>
      <c r="AF31">
        <v>13.67</v>
      </c>
      <c r="AG31">
        <v>28.058795040000003</v>
      </c>
      <c r="AH31">
        <v>61.639344000000008</v>
      </c>
      <c r="AI31">
        <v>0</v>
      </c>
      <c r="AJ31">
        <v>0</v>
      </c>
      <c r="AK31">
        <v>11.315220000000002</v>
      </c>
      <c r="AL31">
        <v>26.873899999999995</v>
      </c>
      <c r="AM31">
        <v>6.9405023999999997</v>
      </c>
      <c r="AN31">
        <v>0</v>
      </c>
      <c r="AO31">
        <v>9.6843599999999999</v>
      </c>
      <c r="AP31">
        <v>4.8949161374161214</v>
      </c>
      <c r="AQ31">
        <v>43.145960000000002</v>
      </c>
      <c r="AR31">
        <v>21.578049999999998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1115.4958391253997</v>
      </c>
      <c r="DN31">
        <v>38.90397957659124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2.6938859721773152E-3</v>
      </c>
      <c r="H32">
        <v>0</v>
      </c>
      <c r="I32">
        <v>0</v>
      </c>
      <c r="J32">
        <v>0</v>
      </c>
      <c r="K32">
        <v>509.61774339319203</v>
      </c>
      <c r="L32">
        <v>8.4032256000000007</v>
      </c>
      <c r="M32">
        <v>63.769963285978996</v>
      </c>
      <c r="N32">
        <v>0</v>
      </c>
      <c r="O32">
        <v>73.288699267782434</v>
      </c>
      <c r="P32">
        <v>20.376630707476167</v>
      </c>
      <c r="Q32">
        <v>8.7764267219057484</v>
      </c>
      <c r="R32">
        <v>18.612813799999998</v>
      </c>
      <c r="S32">
        <v>11.590945882352941</v>
      </c>
      <c r="T32">
        <v>0</v>
      </c>
      <c r="U32">
        <v>51.756345640569393</v>
      </c>
      <c r="V32">
        <v>3.7567863196125915</v>
      </c>
      <c r="W32">
        <v>18.38911786508525</v>
      </c>
      <c r="X32">
        <v>39.155200185679469</v>
      </c>
      <c r="Y32">
        <v>0</v>
      </c>
      <c r="Z32">
        <v>2.8638167999999995</v>
      </c>
      <c r="AA32">
        <v>12.318788766731521</v>
      </c>
      <c r="AB32">
        <v>17.351255999999999</v>
      </c>
      <c r="AC32">
        <v>8.50136</v>
      </c>
      <c r="AD32">
        <v>12.010140000000003</v>
      </c>
      <c r="AE32">
        <v>21.712782000000001</v>
      </c>
      <c r="AF32">
        <v>6.1515000000000022</v>
      </c>
      <c r="AG32">
        <v>28.058795040000003</v>
      </c>
      <c r="AH32">
        <v>51.366119999999988</v>
      </c>
      <c r="AI32">
        <v>0</v>
      </c>
      <c r="AJ32">
        <v>0</v>
      </c>
      <c r="AK32">
        <v>11.315220000000002</v>
      </c>
      <c r="AL32">
        <v>26.873899999999995</v>
      </c>
      <c r="AM32">
        <v>2.3181839999999996</v>
      </c>
      <c r="AN32">
        <v>0</v>
      </c>
      <c r="AO32">
        <v>9.6843599999999999</v>
      </c>
      <c r="AP32">
        <v>4.8949161374161214</v>
      </c>
      <c r="AQ32">
        <v>32.359470000000002</v>
      </c>
      <c r="AR32">
        <v>21.578049999999998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1063.8868943315701</v>
      </c>
      <c r="DN32">
        <v>37.10395696818496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2.6938859721773152E-3</v>
      </c>
      <c r="H33">
        <v>0</v>
      </c>
      <c r="I33">
        <v>0</v>
      </c>
      <c r="J33">
        <v>0</v>
      </c>
      <c r="K33">
        <v>509.61774339319203</v>
      </c>
      <c r="L33">
        <v>8.4032256000000007</v>
      </c>
      <c r="M33">
        <v>63.769963285978996</v>
      </c>
      <c r="N33">
        <v>0</v>
      </c>
      <c r="O33">
        <v>73.288699267782434</v>
      </c>
      <c r="P33">
        <v>20.376630707476167</v>
      </c>
      <c r="Q33">
        <v>8.7764267219057484</v>
      </c>
      <c r="R33">
        <v>18.612813799999998</v>
      </c>
      <c r="S33">
        <v>11.590945882352941</v>
      </c>
      <c r="T33">
        <v>0</v>
      </c>
      <c r="U33">
        <v>51.756345640569393</v>
      </c>
      <c r="V33">
        <v>3.7567863196125915</v>
      </c>
      <c r="W33">
        <v>18.38911786508525</v>
      </c>
      <c r="X33">
        <v>39.155200185679469</v>
      </c>
      <c r="Y33">
        <v>0</v>
      </c>
      <c r="Z33">
        <v>2.8638167999999995</v>
      </c>
      <c r="AA33">
        <v>6.1420439766520563</v>
      </c>
      <c r="AB33">
        <v>11.53238</v>
      </c>
      <c r="AC33">
        <v>4.25068</v>
      </c>
      <c r="AD33">
        <v>8.0067600000000017</v>
      </c>
      <c r="AE33">
        <v>21.712782000000001</v>
      </c>
      <c r="AF33">
        <v>6.1515000000000022</v>
      </c>
      <c r="AG33">
        <v>28.058795040000003</v>
      </c>
      <c r="AH33">
        <v>41.092895999999996</v>
      </c>
      <c r="AI33">
        <v>0</v>
      </c>
      <c r="AJ33">
        <v>0</v>
      </c>
      <c r="AK33">
        <v>11.315220000000002</v>
      </c>
      <c r="AL33">
        <v>26.873899999999995</v>
      </c>
      <c r="AM33">
        <v>0</v>
      </c>
      <c r="AN33">
        <v>0</v>
      </c>
      <c r="AO33">
        <v>9.6843599999999999</v>
      </c>
      <c r="AP33">
        <v>4.8949161374161214</v>
      </c>
      <c r="AQ33">
        <v>21.572980000000001</v>
      </c>
      <c r="AR33">
        <v>6.3036999999999983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1006.9701013375295</v>
      </c>
      <c r="DN33">
        <v>35.118821172145715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2.6938859721773152E-3</v>
      </c>
      <c r="H34">
        <v>0</v>
      </c>
      <c r="I34">
        <v>0</v>
      </c>
      <c r="J34">
        <v>0</v>
      </c>
      <c r="K34">
        <v>509.61774339319203</v>
      </c>
      <c r="L34">
        <v>8.4032256000000007</v>
      </c>
      <c r="M34">
        <v>63.769963285978996</v>
      </c>
      <c r="N34">
        <v>0</v>
      </c>
      <c r="O34">
        <v>73.288699267782434</v>
      </c>
      <c r="P34">
        <v>20.376630707476167</v>
      </c>
      <c r="Q34">
        <v>8.7764267219057484</v>
      </c>
      <c r="R34">
        <v>18.612813799999998</v>
      </c>
      <c r="S34">
        <v>11.590945882352941</v>
      </c>
      <c r="T34">
        <v>0</v>
      </c>
      <c r="U34">
        <v>51.756345640569393</v>
      </c>
      <c r="V34">
        <v>3.7567863196125915</v>
      </c>
      <c r="W34">
        <v>18.38911786508525</v>
      </c>
      <c r="X34">
        <v>39.155200185679469</v>
      </c>
      <c r="Y34">
        <v>0</v>
      </c>
      <c r="Z34">
        <v>2.8638167999999995</v>
      </c>
      <c r="AA34">
        <v>0</v>
      </c>
      <c r="AB34">
        <v>5.2685999999999993</v>
      </c>
      <c r="AC34">
        <v>0</v>
      </c>
      <c r="AD34">
        <v>4.0033800000000008</v>
      </c>
      <c r="AE34">
        <v>21.712782000000001</v>
      </c>
      <c r="AF34">
        <v>6.1515000000000022</v>
      </c>
      <c r="AG34">
        <v>28.058795040000003</v>
      </c>
      <c r="AH34">
        <v>30.819672000000004</v>
      </c>
      <c r="AI34">
        <v>0</v>
      </c>
      <c r="AJ34">
        <v>0</v>
      </c>
      <c r="AK34">
        <v>11.315220000000002</v>
      </c>
      <c r="AL34">
        <v>26.873899999999995</v>
      </c>
      <c r="AM34">
        <v>0</v>
      </c>
      <c r="AN34">
        <v>0</v>
      </c>
      <c r="AO34">
        <v>9.6843599999999999</v>
      </c>
      <c r="AP34">
        <v>4.8949161374161214</v>
      </c>
      <c r="AQ34">
        <v>10.4808</v>
      </c>
      <c r="AR34">
        <v>4.8489999999999993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964.9555270836521</v>
      </c>
      <c r="DN34">
        <v>33.653407449371194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2.6938859721773152E-3</v>
      </c>
      <c r="H35">
        <v>0</v>
      </c>
      <c r="I35">
        <v>0</v>
      </c>
      <c r="J35">
        <v>0</v>
      </c>
      <c r="K35">
        <v>509.61774339319203</v>
      </c>
      <c r="L35">
        <v>8.4032256000000007</v>
      </c>
      <c r="M35">
        <v>63.769963285978996</v>
      </c>
      <c r="N35">
        <v>0</v>
      </c>
      <c r="O35">
        <v>73.288699267782434</v>
      </c>
      <c r="P35">
        <v>20.376630707476167</v>
      </c>
      <c r="Q35">
        <v>8.7764267219057484</v>
      </c>
      <c r="R35">
        <v>18.612813799999998</v>
      </c>
      <c r="S35">
        <v>11.590945882352941</v>
      </c>
      <c r="T35">
        <v>0</v>
      </c>
      <c r="U35">
        <v>51.756345640569393</v>
      </c>
      <c r="V35">
        <v>3.7567863196125915</v>
      </c>
      <c r="W35">
        <v>18.38911786508525</v>
      </c>
      <c r="X35">
        <v>39.155200185679469</v>
      </c>
      <c r="Y35">
        <v>0</v>
      </c>
      <c r="Z35">
        <v>2.8638167999999995</v>
      </c>
      <c r="AA35">
        <v>0</v>
      </c>
      <c r="AB35">
        <v>5.2685999999999993</v>
      </c>
      <c r="AC35">
        <v>0</v>
      </c>
      <c r="AD35">
        <v>4.0033800000000008</v>
      </c>
      <c r="AE35">
        <v>21.712782000000001</v>
      </c>
      <c r="AF35">
        <v>6.1515000000000022</v>
      </c>
      <c r="AG35">
        <v>28.058795040000003</v>
      </c>
      <c r="AH35">
        <v>30.819672000000004</v>
      </c>
      <c r="AI35">
        <v>1.39775</v>
      </c>
      <c r="AJ35">
        <v>0</v>
      </c>
      <c r="AK35">
        <v>11.315220000000002</v>
      </c>
      <c r="AL35">
        <v>18.204899999999999</v>
      </c>
      <c r="AM35">
        <v>0</v>
      </c>
      <c r="AN35">
        <v>0</v>
      </c>
      <c r="AO35">
        <v>9.6843599999999999</v>
      </c>
      <c r="AP35">
        <v>4.8949161374161214</v>
      </c>
      <c r="AQ35">
        <v>0</v>
      </c>
      <c r="AR35">
        <v>4.8489999999999993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947.80172127845162</v>
      </c>
      <c r="DN35">
        <v>33.055163254571518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2.6938859721773152E-3</v>
      </c>
      <c r="H36">
        <v>0</v>
      </c>
      <c r="I36">
        <v>0</v>
      </c>
      <c r="J36">
        <v>0</v>
      </c>
      <c r="K36">
        <v>503.00026138866792</v>
      </c>
      <c r="L36">
        <v>3.0011627906976748</v>
      </c>
      <c r="M36">
        <v>63.769963285978996</v>
      </c>
      <c r="N36">
        <v>0</v>
      </c>
      <c r="O36">
        <v>73.288699267782434</v>
      </c>
      <c r="P36">
        <v>20.376630707476167</v>
      </c>
      <c r="Q36">
        <v>4.0043706122448981</v>
      </c>
      <c r="R36">
        <v>18.612813799999998</v>
      </c>
      <c r="S36">
        <v>4.0018950495049506</v>
      </c>
      <c r="T36">
        <v>0</v>
      </c>
      <c r="U36">
        <v>51.756345640569393</v>
      </c>
      <c r="V36">
        <v>3.7567863196125915</v>
      </c>
      <c r="W36">
        <v>18.38911786508525</v>
      </c>
      <c r="X36">
        <v>39.155200185679469</v>
      </c>
      <c r="Y36">
        <v>0</v>
      </c>
      <c r="Z36">
        <v>2.8638167999999995</v>
      </c>
      <c r="AA36">
        <v>0</v>
      </c>
      <c r="AB36">
        <v>5.2685999999999993</v>
      </c>
      <c r="AC36">
        <v>0</v>
      </c>
      <c r="AD36">
        <v>4.0033800000000008</v>
      </c>
      <c r="AE36">
        <v>21.712782000000001</v>
      </c>
      <c r="AF36">
        <v>6.1515000000000022</v>
      </c>
      <c r="AG36">
        <v>28.058795040000003</v>
      </c>
      <c r="AH36">
        <v>18.716399999999997</v>
      </c>
      <c r="AI36">
        <v>2.7955000000000001</v>
      </c>
      <c r="AJ36">
        <v>0</v>
      </c>
      <c r="AK36">
        <v>11.315220000000002</v>
      </c>
      <c r="AL36">
        <v>18.204899999999999</v>
      </c>
      <c r="AM36">
        <v>0</v>
      </c>
      <c r="AN36">
        <v>0</v>
      </c>
      <c r="AO36">
        <v>9.6843599999999999</v>
      </c>
      <c r="AP36">
        <v>4.8949161374161214</v>
      </c>
      <c r="AQ36">
        <v>0</v>
      </c>
      <c r="AR36">
        <v>4.8489999999999993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913.89795082453122</v>
      </c>
      <c r="DN36">
        <v>31.872759952156731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2.6938859721773152E-3</v>
      </c>
      <c r="H37">
        <v>0</v>
      </c>
      <c r="I37">
        <v>0</v>
      </c>
      <c r="J37">
        <v>0</v>
      </c>
      <c r="K37">
        <v>453.99991300690999</v>
      </c>
      <c r="L37">
        <v>3.0011627906976748</v>
      </c>
      <c r="M37">
        <v>63.769963285978996</v>
      </c>
      <c r="N37">
        <v>0</v>
      </c>
      <c r="O37">
        <v>73.288699267782434</v>
      </c>
      <c r="P37">
        <v>20.376630707476167</v>
      </c>
      <c r="Q37">
        <v>4.0043706122448981</v>
      </c>
      <c r="R37">
        <v>18.612813799999998</v>
      </c>
      <c r="S37">
        <v>4.0018950495049506</v>
      </c>
      <c r="T37">
        <v>0</v>
      </c>
      <c r="U37">
        <v>51.756345640569393</v>
      </c>
      <c r="V37">
        <v>3.7567863196125915</v>
      </c>
      <c r="W37">
        <v>18.38911786508525</v>
      </c>
      <c r="X37">
        <v>39.155200185679469</v>
      </c>
      <c r="Y37">
        <v>0</v>
      </c>
      <c r="Z37">
        <v>2.8638167999999995</v>
      </c>
      <c r="AA37">
        <v>0</v>
      </c>
      <c r="AB37">
        <v>5.2685999999999993</v>
      </c>
      <c r="AC37">
        <v>0</v>
      </c>
      <c r="AD37">
        <v>4.0033800000000008</v>
      </c>
      <c r="AE37">
        <v>21.712782000000001</v>
      </c>
      <c r="AF37">
        <v>6.1515000000000022</v>
      </c>
      <c r="AG37">
        <v>28.058795040000003</v>
      </c>
      <c r="AH37">
        <v>18.716399999999997</v>
      </c>
      <c r="AI37">
        <v>14.362160799999996</v>
      </c>
      <c r="AJ37">
        <v>0</v>
      </c>
      <c r="AK37">
        <v>11.315220000000002</v>
      </c>
      <c r="AL37">
        <v>18.204899999999999</v>
      </c>
      <c r="AM37">
        <v>0</v>
      </c>
      <c r="AN37">
        <v>0</v>
      </c>
      <c r="AO37">
        <v>9.6843599999999999</v>
      </c>
      <c r="AP37">
        <v>5.7557462167548197</v>
      </c>
      <c r="AQ37">
        <v>0</v>
      </c>
      <c r="AR37">
        <v>4.8489999999999993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878.55754769938642</v>
      </c>
      <c r="DN37">
        <v>30.640305574882316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2.6938859721773152E-3</v>
      </c>
      <c r="H38">
        <v>0</v>
      </c>
      <c r="I38">
        <v>0</v>
      </c>
      <c r="J38">
        <v>0</v>
      </c>
      <c r="K38">
        <v>411.00018612124217</v>
      </c>
      <c r="L38">
        <v>3.0011627906976748</v>
      </c>
      <c r="M38">
        <v>63.769963285978996</v>
      </c>
      <c r="N38">
        <v>0</v>
      </c>
      <c r="O38">
        <v>73.288699267782434</v>
      </c>
      <c r="P38">
        <v>20.376630707476167</v>
      </c>
      <c r="Q38">
        <v>4.0043706122448981</v>
      </c>
      <c r="R38">
        <v>18.612813799999998</v>
      </c>
      <c r="S38">
        <v>4.0018950495049506</v>
      </c>
      <c r="T38">
        <v>0</v>
      </c>
      <c r="U38">
        <v>51.756345640569393</v>
      </c>
      <c r="V38">
        <v>3.7567863196125915</v>
      </c>
      <c r="W38">
        <v>18.38911786508525</v>
      </c>
      <c r="X38">
        <v>39.155200185679469</v>
      </c>
      <c r="Y38">
        <v>0</v>
      </c>
      <c r="Z38">
        <v>2.8638167999999995</v>
      </c>
      <c r="AA38">
        <v>0</v>
      </c>
      <c r="AB38">
        <v>5.2685999999999993</v>
      </c>
      <c r="AC38">
        <v>0</v>
      </c>
      <c r="AD38">
        <v>4.0033800000000008</v>
      </c>
      <c r="AE38">
        <v>21.712782000000001</v>
      </c>
      <c r="AF38">
        <v>6.1515000000000022</v>
      </c>
      <c r="AG38">
        <v>28.058795040000003</v>
      </c>
      <c r="AH38">
        <v>18.716399999999997</v>
      </c>
      <c r="AI38">
        <v>21.543241200000001</v>
      </c>
      <c r="AJ38">
        <v>0</v>
      </c>
      <c r="AK38">
        <v>11.315220000000002</v>
      </c>
      <c r="AL38">
        <v>18.204899999999999</v>
      </c>
      <c r="AM38">
        <v>0</v>
      </c>
      <c r="AN38">
        <v>0</v>
      </c>
      <c r="AO38">
        <v>9.6843599999999999</v>
      </c>
      <c r="AP38">
        <v>5.7557462167548197</v>
      </c>
      <c r="AQ38">
        <v>0</v>
      </c>
      <c r="AR38">
        <v>4.8489999999999993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843.94598955459935</v>
      </c>
      <c r="DN38">
        <v>29.433217234001471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2.6938859721773152E-3</v>
      </c>
      <c r="H39">
        <v>0</v>
      </c>
      <c r="I39">
        <v>0</v>
      </c>
      <c r="J39">
        <v>0</v>
      </c>
      <c r="K39">
        <v>366.999274411258</v>
      </c>
      <c r="L39">
        <v>3.0011627906976748</v>
      </c>
      <c r="M39">
        <v>63.769963285978996</v>
      </c>
      <c r="N39">
        <v>0</v>
      </c>
      <c r="O39">
        <v>73.288699267782434</v>
      </c>
      <c r="P39">
        <v>20.376630707476167</v>
      </c>
      <c r="Q39">
        <v>4.0043706122448981</v>
      </c>
      <c r="R39">
        <v>18.612813799999998</v>
      </c>
      <c r="S39">
        <v>4.0018950495049506</v>
      </c>
      <c r="T39">
        <v>0</v>
      </c>
      <c r="U39">
        <v>51.756345640569393</v>
      </c>
      <c r="V39">
        <v>3.7567863196125915</v>
      </c>
      <c r="W39">
        <v>18.38911786508525</v>
      </c>
      <c r="X39">
        <v>39.155200185679469</v>
      </c>
      <c r="Y39">
        <v>0</v>
      </c>
      <c r="Z39">
        <v>2.8638167999999995</v>
      </c>
      <c r="AA39">
        <v>0</v>
      </c>
      <c r="AB39">
        <v>5.2685999999999993</v>
      </c>
      <c r="AC39">
        <v>0</v>
      </c>
      <c r="AD39">
        <v>4.0033800000000008</v>
      </c>
      <c r="AE39">
        <v>21.712782000000001</v>
      </c>
      <c r="AF39">
        <v>6.1515000000000022</v>
      </c>
      <c r="AG39">
        <v>28.058795040000003</v>
      </c>
      <c r="AH39">
        <v>18.716399999999997</v>
      </c>
      <c r="AI39">
        <v>21.543241200000001</v>
      </c>
      <c r="AJ39">
        <v>0</v>
      </c>
      <c r="AK39">
        <v>11.315220000000002</v>
      </c>
      <c r="AL39">
        <v>18.204899999999999</v>
      </c>
      <c r="AM39">
        <v>0</v>
      </c>
      <c r="AN39">
        <v>0</v>
      </c>
      <c r="AO39">
        <v>9.6843599999999999</v>
      </c>
      <c r="AP39">
        <v>5.7557462167548197</v>
      </c>
      <c r="AQ39">
        <v>0</v>
      </c>
      <c r="AR39">
        <v>4.8489999999999993</v>
      </c>
      <c r="AS39">
        <v>4.7264000000000008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801.99879872068925</v>
      </c>
      <c r="DN39">
        <v>27.970296357927513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2.6938859721773152E-3</v>
      </c>
      <c r="H40">
        <v>0</v>
      </c>
      <c r="I40">
        <v>0</v>
      </c>
      <c r="J40">
        <v>0</v>
      </c>
      <c r="K40">
        <v>342.99965979443414</v>
      </c>
      <c r="L40">
        <v>3.0011627906976748</v>
      </c>
      <c r="M40">
        <v>63.769963285978996</v>
      </c>
      <c r="N40">
        <v>0</v>
      </c>
      <c r="O40">
        <v>73.288699267782434</v>
      </c>
      <c r="P40">
        <v>20.376630707476167</v>
      </c>
      <c r="Q40">
        <v>4.0043706122448981</v>
      </c>
      <c r="R40">
        <v>18.612813799999998</v>
      </c>
      <c r="S40">
        <v>4.0018950495049506</v>
      </c>
      <c r="T40">
        <v>0</v>
      </c>
      <c r="U40">
        <v>51.756345640569393</v>
      </c>
      <c r="V40">
        <v>3.7567863196125915</v>
      </c>
      <c r="W40">
        <v>18.38911786508525</v>
      </c>
      <c r="X40">
        <v>39.155200185679469</v>
      </c>
      <c r="Y40">
        <v>0</v>
      </c>
      <c r="Z40">
        <v>2.8638167999999995</v>
      </c>
      <c r="AA40">
        <v>0</v>
      </c>
      <c r="AB40">
        <v>5.2685999999999993</v>
      </c>
      <c r="AC40">
        <v>0</v>
      </c>
      <c r="AD40">
        <v>4.0033800000000008</v>
      </c>
      <c r="AE40">
        <v>21.712782000000001</v>
      </c>
      <c r="AF40">
        <v>6.1515000000000022</v>
      </c>
      <c r="AG40">
        <v>28.058795040000003</v>
      </c>
      <c r="AH40">
        <v>18.716399999999997</v>
      </c>
      <c r="AI40">
        <v>21.543241200000001</v>
      </c>
      <c r="AJ40">
        <v>0</v>
      </c>
      <c r="AK40">
        <v>11.315220000000002</v>
      </c>
      <c r="AL40">
        <v>18.204899999999999</v>
      </c>
      <c r="AM40">
        <v>0</v>
      </c>
      <c r="AN40">
        <v>0</v>
      </c>
      <c r="AO40">
        <v>9.6843599999999999</v>
      </c>
      <c r="AP40">
        <v>5.7557462167548197</v>
      </c>
      <c r="AQ40">
        <v>0</v>
      </c>
      <c r="AR40">
        <v>6.3036999999999983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789.18347198020797</v>
      </c>
      <c r="DN40">
        <v>27.523357905908362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2.6938859721773152E-3</v>
      </c>
      <c r="H41">
        <v>0</v>
      </c>
      <c r="I41">
        <v>0</v>
      </c>
      <c r="J41">
        <v>0</v>
      </c>
      <c r="K41">
        <v>353.99990431396395</v>
      </c>
      <c r="L41">
        <v>3.0011627906976748</v>
      </c>
      <c r="M41">
        <v>63.769963285978996</v>
      </c>
      <c r="N41">
        <v>0</v>
      </c>
      <c r="O41">
        <v>73.288699267782434</v>
      </c>
      <c r="P41">
        <v>20.376630707476167</v>
      </c>
      <c r="Q41">
        <v>4.0043706122448981</v>
      </c>
      <c r="R41">
        <v>18.613568440322187</v>
      </c>
      <c r="S41">
        <v>4.0018950495049506</v>
      </c>
      <c r="T41">
        <v>0</v>
      </c>
      <c r="U41">
        <v>51.756345640569393</v>
      </c>
      <c r="V41">
        <v>3.7567863196125915</v>
      </c>
      <c r="W41">
        <v>18.38911786508525</v>
      </c>
      <c r="X41">
        <v>39.155200185679469</v>
      </c>
      <c r="Y41">
        <v>0</v>
      </c>
      <c r="Z41">
        <v>0.96619999999999984</v>
      </c>
      <c r="AA41">
        <v>0</v>
      </c>
      <c r="AB41">
        <v>5.2685999999999993</v>
      </c>
      <c r="AC41">
        <v>0</v>
      </c>
      <c r="AD41">
        <v>4.0033800000000008</v>
      </c>
      <c r="AE41">
        <v>21.712782000000001</v>
      </c>
      <c r="AF41">
        <v>6.1515000000000022</v>
      </c>
      <c r="AG41">
        <v>28.058795040000003</v>
      </c>
      <c r="AH41">
        <v>18.716399999999997</v>
      </c>
      <c r="AI41">
        <v>21.543241200000001</v>
      </c>
      <c r="AJ41">
        <v>0</v>
      </c>
      <c r="AK41">
        <v>11.315220000000002</v>
      </c>
      <c r="AL41">
        <v>9.9693499999999986</v>
      </c>
      <c r="AM41">
        <v>0</v>
      </c>
      <c r="AN41">
        <v>0</v>
      </c>
      <c r="AO41">
        <v>9.6843599999999999</v>
      </c>
      <c r="AP41">
        <v>5.1762331568078519</v>
      </c>
      <c r="AQ41">
        <v>0</v>
      </c>
      <c r="AR41">
        <v>21.578049999999998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804.22171308841723</v>
      </c>
      <c r="DN41">
        <v>28.047786097603986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2.6938859721773152E-3</v>
      </c>
      <c r="H42">
        <v>0</v>
      </c>
      <c r="I42">
        <v>0</v>
      </c>
      <c r="J42">
        <v>0</v>
      </c>
      <c r="K42">
        <v>333.99848687832628</v>
      </c>
      <c r="L42">
        <v>3.0011627906976748</v>
      </c>
      <c r="M42">
        <v>63.769963285978996</v>
      </c>
      <c r="N42">
        <v>0</v>
      </c>
      <c r="O42">
        <v>73.288699267782434</v>
      </c>
      <c r="P42">
        <v>20.376630707476167</v>
      </c>
      <c r="Q42">
        <v>4.0043706122448981</v>
      </c>
      <c r="R42">
        <v>18.613568440322187</v>
      </c>
      <c r="S42">
        <v>4.0018950495049506</v>
      </c>
      <c r="T42">
        <v>0</v>
      </c>
      <c r="U42">
        <v>51.756345640569393</v>
      </c>
      <c r="V42">
        <v>3.7567863196125915</v>
      </c>
      <c r="W42">
        <v>18.38911786508525</v>
      </c>
      <c r="X42">
        <v>39.155200185679469</v>
      </c>
      <c r="Y42">
        <v>0</v>
      </c>
      <c r="Z42">
        <v>0</v>
      </c>
      <c r="AA42">
        <v>0</v>
      </c>
      <c r="AB42">
        <v>5.2685999999999993</v>
      </c>
      <c r="AC42">
        <v>0</v>
      </c>
      <c r="AD42">
        <v>4.0033800000000008</v>
      </c>
      <c r="AE42">
        <v>21.712782000000001</v>
      </c>
      <c r="AF42">
        <v>6.1515000000000022</v>
      </c>
      <c r="AG42">
        <v>28.058795040000003</v>
      </c>
      <c r="AH42">
        <v>18.716399999999997</v>
      </c>
      <c r="AI42">
        <v>14.362160799999996</v>
      </c>
      <c r="AJ42">
        <v>0</v>
      </c>
      <c r="AK42">
        <v>11.315220000000002</v>
      </c>
      <c r="AL42">
        <v>9.9693499999999986</v>
      </c>
      <c r="AM42">
        <v>0</v>
      </c>
      <c r="AN42">
        <v>0</v>
      </c>
      <c r="AO42">
        <v>9.6843599999999999</v>
      </c>
      <c r="AP42">
        <v>5.1762331568078519</v>
      </c>
      <c r="AQ42">
        <v>0</v>
      </c>
      <c r="AR42">
        <v>21.578049999999998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777.02162642385338</v>
      </c>
      <c r="DN42">
        <v>27.099174926530292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2.6938859721773152E-3</v>
      </c>
      <c r="H43">
        <v>0</v>
      </c>
      <c r="I43">
        <v>0</v>
      </c>
      <c r="J43">
        <v>0</v>
      </c>
      <c r="K43">
        <v>336.99888244714276</v>
      </c>
      <c r="L43">
        <v>3.0011627906976748</v>
      </c>
      <c r="M43">
        <v>63.769963285978996</v>
      </c>
      <c r="N43">
        <v>0</v>
      </c>
      <c r="O43">
        <v>73.288699267782434</v>
      </c>
      <c r="P43">
        <v>20.376630707476167</v>
      </c>
      <c r="Q43">
        <v>4.0043706122448981</v>
      </c>
      <c r="R43">
        <v>16.217659473094169</v>
      </c>
      <c r="S43">
        <v>4.0018950495049506</v>
      </c>
      <c r="T43">
        <v>0</v>
      </c>
      <c r="U43">
        <v>51.756345640569393</v>
      </c>
      <c r="V43">
        <v>3.7567863196125915</v>
      </c>
      <c r="W43">
        <v>18.38911786508525</v>
      </c>
      <c r="X43">
        <v>39.155200185679469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4.0033800000000008</v>
      </c>
      <c r="AE43">
        <v>21.712782000000001</v>
      </c>
      <c r="AF43">
        <v>6.1515000000000022</v>
      </c>
      <c r="AG43">
        <v>28.058795040000003</v>
      </c>
      <c r="AH43">
        <v>18.716399999999997</v>
      </c>
      <c r="AI43">
        <v>2.2363999999999997</v>
      </c>
      <c r="AJ43">
        <v>0</v>
      </c>
      <c r="AK43">
        <v>11.315220000000002</v>
      </c>
      <c r="AL43">
        <v>9.9693499999999986</v>
      </c>
      <c r="AM43">
        <v>0</v>
      </c>
      <c r="AN43">
        <v>0</v>
      </c>
      <c r="AO43">
        <v>9.6843599999999999</v>
      </c>
      <c r="AP43">
        <v>5.1762331568078519</v>
      </c>
      <c r="AQ43">
        <v>0</v>
      </c>
      <c r="AR43">
        <v>6.3036999999999983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751.12901518263914</v>
      </c>
      <c r="DN43">
        <v>26.19616196933309</v>
      </c>
    </row>
    <row r="44" spans="1:118">
      <c r="A44" t="s">
        <v>86</v>
      </c>
      <c r="B44">
        <v>0</v>
      </c>
      <c r="C44">
        <v>0</v>
      </c>
      <c r="D44">
        <v>6.2018253851797507</v>
      </c>
      <c r="E44">
        <v>0</v>
      </c>
      <c r="F44">
        <v>0</v>
      </c>
      <c r="G44">
        <v>14.126671790540543</v>
      </c>
      <c r="H44">
        <v>0</v>
      </c>
      <c r="I44">
        <v>0</v>
      </c>
      <c r="J44">
        <v>23.368828632561762</v>
      </c>
      <c r="K44">
        <v>347.00131799475133</v>
      </c>
      <c r="L44">
        <v>3.0011444797635196</v>
      </c>
      <c r="M44">
        <v>63.769963285978996</v>
      </c>
      <c r="N44">
        <v>0</v>
      </c>
      <c r="O44">
        <v>73.288699267782434</v>
      </c>
      <c r="P44">
        <v>20.376630707476167</v>
      </c>
      <c r="Q44">
        <v>4.0043706122448981</v>
      </c>
      <c r="R44">
        <v>14.740573543015726</v>
      </c>
      <c r="S44">
        <v>4.0018950495049506</v>
      </c>
      <c r="T44">
        <v>0</v>
      </c>
      <c r="U44">
        <v>51.756345640569393</v>
      </c>
      <c r="V44">
        <v>3.7567863196125915</v>
      </c>
      <c r="W44">
        <v>18.38911786508525</v>
      </c>
      <c r="X44">
        <v>39.155200185679469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4.0033800000000008</v>
      </c>
      <c r="AE44">
        <v>21.712782000000001</v>
      </c>
      <c r="AF44">
        <v>6.1515000000000022</v>
      </c>
      <c r="AG44">
        <v>28.058795040000003</v>
      </c>
      <c r="AH44">
        <v>18.716399999999997</v>
      </c>
      <c r="AI44">
        <v>0</v>
      </c>
      <c r="AJ44">
        <v>0</v>
      </c>
      <c r="AK44">
        <v>11.315220000000002</v>
      </c>
      <c r="AL44">
        <v>9.9693499999999986</v>
      </c>
      <c r="AM44">
        <v>0</v>
      </c>
      <c r="AN44">
        <v>0</v>
      </c>
      <c r="AO44">
        <v>9.6843599999999999</v>
      </c>
      <c r="AP44">
        <v>5.1762331568078519</v>
      </c>
      <c r="AQ44">
        <v>0</v>
      </c>
      <c r="AR44">
        <v>5.8187999999999978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798.95957329696807</v>
      </c>
      <c r="DN44">
        <v>27.864267083909901</v>
      </c>
    </row>
    <row r="45" spans="1:118">
      <c r="A45" t="s">
        <v>87</v>
      </c>
      <c r="B45">
        <v>0</v>
      </c>
      <c r="C45">
        <v>0</v>
      </c>
      <c r="D45">
        <v>0.10369260869565219</v>
      </c>
      <c r="E45">
        <v>0</v>
      </c>
      <c r="F45">
        <v>0</v>
      </c>
      <c r="G45">
        <v>0.81622273333333339</v>
      </c>
      <c r="H45">
        <v>0</v>
      </c>
      <c r="I45">
        <v>0</v>
      </c>
      <c r="J45">
        <v>4.9252594644506003</v>
      </c>
      <c r="K45">
        <v>358.00152635268006</v>
      </c>
      <c r="L45">
        <v>3.0011590622347626</v>
      </c>
      <c r="M45">
        <v>63.769963285978996</v>
      </c>
      <c r="N45">
        <v>0</v>
      </c>
      <c r="O45">
        <v>73.288699267782434</v>
      </c>
      <c r="P45">
        <v>20.376630707476167</v>
      </c>
      <c r="Q45">
        <v>3.9947857754927161</v>
      </c>
      <c r="R45">
        <v>14.740573543015726</v>
      </c>
      <c r="S45">
        <v>4.0014765822784808</v>
      </c>
      <c r="T45">
        <v>0</v>
      </c>
      <c r="U45">
        <v>51.756345640569393</v>
      </c>
      <c r="V45">
        <v>3.7567863196125915</v>
      </c>
      <c r="W45">
        <v>18.38911786508525</v>
      </c>
      <c r="X45">
        <v>39.155200185679469</v>
      </c>
      <c r="Y45">
        <v>0</v>
      </c>
      <c r="Z45">
        <v>0</v>
      </c>
      <c r="AA45">
        <v>0</v>
      </c>
      <c r="AB45">
        <v>5.2685999999999993</v>
      </c>
      <c r="AC45">
        <v>0</v>
      </c>
      <c r="AD45">
        <v>4.0033800000000008</v>
      </c>
      <c r="AE45">
        <v>21.712782000000001</v>
      </c>
      <c r="AF45">
        <v>6.1515000000000022</v>
      </c>
      <c r="AG45">
        <v>28.058795040000003</v>
      </c>
      <c r="AH45">
        <v>18.716399999999997</v>
      </c>
      <c r="AI45">
        <v>0</v>
      </c>
      <c r="AJ45">
        <v>0</v>
      </c>
      <c r="AK45">
        <v>11.315220000000002</v>
      </c>
      <c r="AL45">
        <v>9.9693499999999986</v>
      </c>
      <c r="AM45">
        <v>0</v>
      </c>
      <c r="AN45">
        <v>0</v>
      </c>
      <c r="AO45">
        <v>9.6843599999999999</v>
      </c>
      <c r="AP45">
        <v>5.1762331568078519</v>
      </c>
      <c r="AQ45">
        <v>0</v>
      </c>
      <c r="AR45">
        <v>4.8489999999999993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772.06577111953061</v>
      </c>
      <c r="DN45">
        <v>26.926337895966153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376.00036398305087</v>
      </c>
      <c r="L46">
        <v>3.0011590622347626</v>
      </c>
      <c r="M46">
        <v>63.769963285978996</v>
      </c>
      <c r="N46">
        <v>0</v>
      </c>
      <c r="O46">
        <v>73.288699267782434</v>
      </c>
      <c r="P46">
        <v>20.376630707476167</v>
      </c>
      <c r="Q46">
        <v>3.9947857754927161</v>
      </c>
      <c r="R46">
        <v>14.740573543015726</v>
      </c>
      <c r="S46">
        <v>4.0014765822784808</v>
      </c>
      <c r="T46">
        <v>0</v>
      </c>
      <c r="U46">
        <v>51.756345640569393</v>
      </c>
      <c r="V46">
        <v>3.7567863196125915</v>
      </c>
      <c r="W46">
        <v>18.38911786508525</v>
      </c>
      <c r="X46">
        <v>39.155200185679469</v>
      </c>
      <c r="Y46">
        <v>0</v>
      </c>
      <c r="Z46">
        <v>0</v>
      </c>
      <c r="AA46">
        <v>0</v>
      </c>
      <c r="AB46">
        <v>5.2685999999999993</v>
      </c>
      <c r="AC46">
        <v>0</v>
      </c>
      <c r="AD46">
        <v>4.0033800000000008</v>
      </c>
      <c r="AE46">
        <v>21.712782000000001</v>
      </c>
      <c r="AF46">
        <v>6.1515000000000022</v>
      </c>
      <c r="AG46">
        <v>28.058795040000003</v>
      </c>
      <c r="AH46">
        <v>18.716399999999997</v>
      </c>
      <c r="AI46">
        <v>0</v>
      </c>
      <c r="AJ46">
        <v>0</v>
      </c>
      <c r="AK46">
        <v>11.315220000000002</v>
      </c>
      <c r="AL46">
        <v>9.9693499999999986</v>
      </c>
      <c r="AM46">
        <v>0</v>
      </c>
      <c r="AN46">
        <v>0</v>
      </c>
      <c r="AO46">
        <v>9.6843599999999999</v>
      </c>
      <c r="AP46">
        <v>5.1762331568078519</v>
      </c>
      <c r="AQ46">
        <v>0</v>
      </c>
      <c r="AR46">
        <v>4.8489999999999993</v>
      </c>
      <c r="AS46">
        <v>4.7264000000000008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774.84003146436339</v>
      </c>
      <c r="DN46">
        <v>27.023090950701057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379.00071928263714</v>
      </c>
      <c r="L47">
        <v>3.0011590622347626</v>
      </c>
      <c r="M47">
        <v>63.769963285978996</v>
      </c>
      <c r="N47">
        <v>0</v>
      </c>
      <c r="O47">
        <v>73.288699267782434</v>
      </c>
      <c r="P47">
        <v>20.376630707476167</v>
      </c>
      <c r="Q47">
        <v>3.9947857754927161</v>
      </c>
      <c r="R47">
        <v>14.740573543015726</v>
      </c>
      <c r="S47">
        <v>4.0014765822784808</v>
      </c>
      <c r="T47">
        <v>0</v>
      </c>
      <c r="U47">
        <v>51.756345640569393</v>
      </c>
      <c r="V47">
        <v>3.7567863196125915</v>
      </c>
      <c r="W47">
        <v>18.38911786508525</v>
      </c>
      <c r="X47">
        <v>39.155200185679469</v>
      </c>
      <c r="Y47">
        <v>0</v>
      </c>
      <c r="Z47">
        <v>0</v>
      </c>
      <c r="AA47">
        <v>0</v>
      </c>
      <c r="AB47">
        <v>5.2685999999999993</v>
      </c>
      <c r="AC47">
        <v>0</v>
      </c>
      <c r="AD47">
        <v>4.0033800000000008</v>
      </c>
      <c r="AE47">
        <v>21.712782000000001</v>
      </c>
      <c r="AF47">
        <v>6.1515000000000022</v>
      </c>
      <c r="AG47">
        <v>28.058795040000003</v>
      </c>
      <c r="AH47">
        <v>18.716399999999997</v>
      </c>
      <c r="AI47">
        <v>0</v>
      </c>
      <c r="AJ47">
        <v>0</v>
      </c>
      <c r="AK47">
        <v>11.315220000000002</v>
      </c>
      <c r="AL47">
        <v>9.9693499999999986</v>
      </c>
      <c r="AM47">
        <v>0</v>
      </c>
      <c r="AN47">
        <v>0</v>
      </c>
      <c r="AO47">
        <v>9.6843599999999999</v>
      </c>
      <c r="AP47">
        <v>5.1762331568078519</v>
      </c>
      <c r="AQ47">
        <v>0</v>
      </c>
      <c r="AR47">
        <v>4.8489999999999993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777.16838464451905</v>
      </c>
      <c r="DN47">
        <v>27.104293070131664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385.99939393519031</v>
      </c>
      <c r="L48">
        <v>3.0011590622347626</v>
      </c>
      <c r="M48">
        <v>63.769963285978996</v>
      </c>
      <c r="N48">
        <v>0</v>
      </c>
      <c r="O48">
        <v>73.288699267782434</v>
      </c>
      <c r="P48">
        <v>20.376630707476167</v>
      </c>
      <c r="Q48">
        <v>3.9947857754927161</v>
      </c>
      <c r="R48">
        <v>14.740573543015726</v>
      </c>
      <c r="S48">
        <v>4.0014765822784808</v>
      </c>
      <c r="T48">
        <v>0</v>
      </c>
      <c r="U48">
        <v>51.756345640569393</v>
      </c>
      <c r="V48">
        <v>3.7567863196125915</v>
      </c>
      <c r="W48">
        <v>18.38911786508525</v>
      </c>
      <c r="X48">
        <v>39.155200185679469</v>
      </c>
      <c r="Y48">
        <v>0</v>
      </c>
      <c r="Z48">
        <v>0</v>
      </c>
      <c r="AA48">
        <v>0</v>
      </c>
      <c r="AB48">
        <v>5.2685999999999993</v>
      </c>
      <c r="AC48">
        <v>0</v>
      </c>
      <c r="AD48">
        <v>4.0033800000000008</v>
      </c>
      <c r="AE48">
        <v>21.712782000000001</v>
      </c>
      <c r="AF48">
        <v>6.1515000000000022</v>
      </c>
      <c r="AG48">
        <v>28.058795040000003</v>
      </c>
      <c r="AH48">
        <v>18.716399999999997</v>
      </c>
      <c r="AI48">
        <v>0</v>
      </c>
      <c r="AJ48">
        <v>0</v>
      </c>
      <c r="AK48">
        <v>11.315220000000002</v>
      </c>
      <c r="AL48">
        <v>9.9693499999999986</v>
      </c>
      <c r="AM48">
        <v>0</v>
      </c>
      <c r="AN48">
        <v>0</v>
      </c>
      <c r="AO48">
        <v>9.6843599999999999</v>
      </c>
      <c r="AP48">
        <v>5.1762331568078519</v>
      </c>
      <c r="AQ48">
        <v>0</v>
      </c>
      <c r="AR48">
        <v>4.8489999999999993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783.93120396029951</v>
      </c>
      <c r="DN48">
        <v>27.34014840690438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390.99892179508333</v>
      </c>
      <c r="L49">
        <v>3.0011590622347626</v>
      </c>
      <c r="M49">
        <v>63.769963285978996</v>
      </c>
      <c r="N49">
        <v>0</v>
      </c>
      <c r="O49">
        <v>73.288699267782434</v>
      </c>
      <c r="P49">
        <v>20.376630707476167</v>
      </c>
      <c r="Q49">
        <v>3.9947857754927161</v>
      </c>
      <c r="R49">
        <v>14.740573543015726</v>
      </c>
      <c r="S49">
        <v>4.0014765822784808</v>
      </c>
      <c r="T49">
        <v>0</v>
      </c>
      <c r="U49">
        <v>51.756345640569393</v>
      </c>
      <c r="V49">
        <v>3.7567863196125915</v>
      </c>
      <c r="W49">
        <v>18.38911786508525</v>
      </c>
      <c r="X49">
        <v>39.155200185679469</v>
      </c>
      <c r="Y49">
        <v>0</v>
      </c>
      <c r="Z49">
        <v>0</v>
      </c>
      <c r="AA49">
        <v>0</v>
      </c>
      <c r="AB49">
        <v>5.2685999999999993</v>
      </c>
      <c r="AC49">
        <v>0</v>
      </c>
      <c r="AD49">
        <v>4.0033800000000008</v>
      </c>
      <c r="AE49">
        <v>21.712782000000001</v>
      </c>
      <c r="AF49">
        <v>6.1515000000000022</v>
      </c>
      <c r="AG49">
        <v>28.058795040000003</v>
      </c>
      <c r="AH49">
        <v>18.716399999999997</v>
      </c>
      <c r="AI49">
        <v>0</v>
      </c>
      <c r="AJ49">
        <v>0</v>
      </c>
      <c r="AK49">
        <v>11.315220000000002</v>
      </c>
      <c r="AL49">
        <v>9.9693499999999986</v>
      </c>
      <c r="AM49">
        <v>0</v>
      </c>
      <c r="AN49">
        <v>0</v>
      </c>
      <c r="AO49">
        <v>9.6843599999999999</v>
      </c>
      <c r="AP49">
        <v>5.1762331568078519</v>
      </c>
      <c r="AQ49">
        <v>0</v>
      </c>
      <c r="AR49">
        <v>3.8791999999999995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787.82513016631583</v>
      </c>
      <c r="DN49">
        <v>27.475950060780942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398.00078826096404</v>
      </c>
      <c r="L50">
        <v>2.9907380397003744</v>
      </c>
      <c r="M50">
        <v>63.769963285978996</v>
      </c>
      <c r="N50">
        <v>0</v>
      </c>
      <c r="O50">
        <v>73.288699267782434</v>
      </c>
      <c r="P50">
        <v>20.376630707476167</v>
      </c>
      <c r="Q50">
        <v>3.9947857754927161</v>
      </c>
      <c r="R50">
        <v>14.740573543015726</v>
      </c>
      <c r="S50">
        <v>4.0014765822784808</v>
      </c>
      <c r="T50">
        <v>0</v>
      </c>
      <c r="U50">
        <v>51.756345640569393</v>
      </c>
      <c r="V50">
        <v>3.7567863196125915</v>
      </c>
      <c r="W50">
        <v>18.38911786508525</v>
      </c>
      <c r="X50">
        <v>39.155200185679469</v>
      </c>
      <c r="Y50">
        <v>0</v>
      </c>
      <c r="Z50">
        <v>0</v>
      </c>
      <c r="AA50">
        <v>0</v>
      </c>
      <c r="AB50">
        <v>5.2685999999999993</v>
      </c>
      <c r="AC50">
        <v>0</v>
      </c>
      <c r="AD50">
        <v>4.0033800000000008</v>
      </c>
      <c r="AE50">
        <v>21.712782000000001</v>
      </c>
      <c r="AF50">
        <v>6.1515000000000022</v>
      </c>
      <c r="AG50">
        <v>28.058795040000003</v>
      </c>
      <c r="AH50">
        <v>18.716399999999997</v>
      </c>
      <c r="AI50">
        <v>0</v>
      </c>
      <c r="AJ50">
        <v>0</v>
      </c>
      <c r="AK50">
        <v>11.315220000000002</v>
      </c>
      <c r="AL50">
        <v>9.9693499999999986</v>
      </c>
      <c r="AM50">
        <v>0</v>
      </c>
      <c r="AN50">
        <v>0</v>
      </c>
      <c r="AO50">
        <v>9.6843599999999999</v>
      </c>
      <c r="AP50">
        <v>5.1762331568078519</v>
      </c>
      <c r="AQ50">
        <v>0</v>
      </c>
      <c r="AR50">
        <v>3.8791999999999995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794.58096389278649</v>
      </c>
      <c r="DN50">
        <v>27.711561777656666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406.0006528688013</v>
      </c>
      <c r="L51">
        <v>3.0011627906976748</v>
      </c>
      <c r="M51">
        <v>63.769963285978996</v>
      </c>
      <c r="N51">
        <v>0</v>
      </c>
      <c r="O51">
        <v>73.288699267782434</v>
      </c>
      <c r="P51">
        <v>20.376630707476167</v>
      </c>
      <c r="Q51">
        <v>4.0043706122448981</v>
      </c>
      <c r="R51">
        <v>14.740573543015726</v>
      </c>
      <c r="S51">
        <v>4.0018950495049506</v>
      </c>
      <c r="T51">
        <v>0</v>
      </c>
      <c r="U51">
        <v>51.756345640569393</v>
      </c>
      <c r="V51">
        <v>3.7567863196125915</v>
      </c>
      <c r="W51">
        <v>18.38911786508525</v>
      </c>
      <c r="X51">
        <v>39.155200185679469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4.0033800000000008</v>
      </c>
      <c r="AE51">
        <v>21.712782000000001</v>
      </c>
      <c r="AF51">
        <v>6.1515000000000022</v>
      </c>
      <c r="AG51">
        <v>28.058795040000003</v>
      </c>
      <c r="AH51">
        <v>18.716399999999997</v>
      </c>
      <c r="AI51">
        <v>0</v>
      </c>
      <c r="AJ51">
        <v>0</v>
      </c>
      <c r="AK51">
        <v>11.315220000000002</v>
      </c>
      <c r="AL51">
        <v>9.9693499999999986</v>
      </c>
      <c r="AM51">
        <v>0</v>
      </c>
      <c r="AN51">
        <v>0</v>
      </c>
      <c r="AO51">
        <v>9.6843599999999999</v>
      </c>
      <c r="AP51">
        <v>5.7557462167548197</v>
      </c>
      <c r="AQ51">
        <v>0</v>
      </c>
      <c r="AR51">
        <v>3.8791999999999995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797.7998739542802</v>
      </c>
      <c r="DN51">
        <v>27.823857438923167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409.99904788507592</v>
      </c>
      <c r="L52">
        <v>3.0011627906976748</v>
      </c>
      <c r="M52">
        <v>63.769963285978996</v>
      </c>
      <c r="N52">
        <v>0</v>
      </c>
      <c r="O52">
        <v>73.288699267782434</v>
      </c>
      <c r="P52">
        <v>20.376630707476167</v>
      </c>
      <c r="Q52">
        <v>4.0043706122448981</v>
      </c>
      <c r="R52">
        <v>14.740573543015726</v>
      </c>
      <c r="S52">
        <v>4.0018950495049506</v>
      </c>
      <c r="T52">
        <v>0</v>
      </c>
      <c r="U52">
        <v>51.756345640569393</v>
      </c>
      <c r="V52">
        <v>3.7567863196125915</v>
      </c>
      <c r="W52">
        <v>18.38911786508525</v>
      </c>
      <c r="X52">
        <v>39.155200185679469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4.0033800000000008</v>
      </c>
      <c r="AE52">
        <v>21.712782000000001</v>
      </c>
      <c r="AF52">
        <v>6.1515000000000022</v>
      </c>
      <c r="AG52">
        <v>28.058795040000003</v>
      </c>
      <c r="AH52">
        <v>18.716399999999997</v>
      </c>
      <c r="AI52">
        <v>0</v>
      </c>
      <c r="AJ52">
        <v>0</v>
      </c>
      <c r="AK52">
        <v>11.315220000000002</v>
      </c>
      <c r="AL52">
        <v>9.9693499999999986</v>
      </c>
      <c r="AM52">
        <v>0</v>
      </c>
      <c r="AN52">
        <v>0</v>
      </c>
      <c r="AO52">
        <v>9.6843599999999999</v>
      </c>
      <c r="AP52">
        <v>5.7557462167548197</v>
      </c>
      <c r="AQ52">
        <v>0</v>
      </c>
      <c r="AR52">
        <v>3.8791999999999995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801.6635230579941</v>
      </c>
      <c r="DN52">
        <v>27.958603351483955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414.99859793732855</v>
      </c>
      <c r="L53">
        <v>3.0011627906976748</v>
      </c>
      <c r="M53">
        <v>63.769963285978996</v>
      </c>
      <c r="N53">
        <v>0</v>
      </c>
      <c r="O53">
        <v>73.288699267782434</v>
      </c>
      <c r="P53">
        <v>20.376630707476167</v>
      </c>
      <c r="Q53">
        <v>4.0043706122448981</v>
      </c>
      <c r="R53">
        <v>14.740573543015726</v>
      </c>
      <c r="S53">
        <v>4.9990626241505494</v>
      </c>
      <c r="T53">
        <v>0</v>
      </c>
      <c r="U53">
        <v>51.756345640569393</v>
      </c>
      <c r="V53">
        <v>3.7567863196125915</v>
      </c>
      <c r="W53">
        <v>18.38911786508525</v>
      </c>
      <c r="X53">
        <v>39.155200185679469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4.0033800000000008</v>
      </c>
      <c r="AE53">
        <v>21.712782000000001</v>
      </c>
      <c r="AF53">
        <v>6.1515000000000022</v>
      </c>
      <c r="AG53">
        <v>28.058795040000003</v>
      </c>
      <c r="AH53">
        <v>18.716399999999997</v>
      </c>
      <c r="AI53">
        <v>0</v>
      </c>
      <c r="AJ53">
        <v>0</v>
      </c>
      <c r="AK53">
        <v>11.315220000000002</v>
      </c>
      <c r="AL53">
        <v>1.7337999999999998</v>
      </c>
      <c r="AM53">
        <v>0</v>
      </c>
      <c r="AN53">
        <v>0</v>
      </c>
      <c r="AO53">
        <v>9.6843599999999999</v>
      </c>
      <c r="AP53">
        <v>5.7557462167548197</v>
      </c>
      <c r="AQ53">
        <v>0</v>
      </c>
      <c r="AR53">
        <v>3.8791999999999995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799.50013909240829</v>
      </c>
      <c r="DN53">
        <v>27.88315494396792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404.9995056080283</v>
      </c>
      <c r="L54">
        <v>3.0011627906976748</v>
      </c>
      <c r="M54">
        <v>63.769963285978996</v>
      </c>
      <c r="N54">
        <v>0</v>
      </c>
      <c r="O54">
        <v>73.288699267782434</v>
      </c>
      <c r="P54">
        <v>20.376630707476167</v>
      </c>
      <c r="Q54">
        <v>4.0043706122448981</v>
      </c>
      <c r="R54">
        <v>14.740573543015726</v>
      </c>
      <c r="S54">
        <v>4.9990626241505494</v>
      </c>
      <c r="T54">
        <v>0</v>
      </c>
      <c r="U54">
        <v>51.756345640569393</v>
      </c>
      <c r="V54">
        <v>3.7567863196125915</v>
      </c>
      <c r="W54">
        <v>18.38911786508525</v>
      </c>
      <c r="X54">
        <v>39.155200185679469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4.0033800000000008</v>
      </c>
      <c r="AE54">
        <v>21.712782000000001</v>
      </c>
      <c r="AF54">
        <v>6.1515000000000022</v>
      </c>
      <c r="AG54">
        <v>28.058795040000003</v>
      </c>
      <c r="AH54">
        <v>18.716399999999997</v>
      </c>
      <c r="AI54">
        <v>0</v>
      </c>
      <c r="AJ54">
        <v>0</v>
      </c>
      <c r="AK54">
        <v>11.315220000000002</v>
      </c>
      <c r="AL54">
        <v>1.7337999999999998</v>
      </c>
      <c r="AM54">
        <v>0</v>
      </c>
      <c r="AN54">
        <v>0</v>
      </c>
      <c r="AO54">
        <v>9.6843599999999999</v>
      </c>
      <c r="AP54">
        <v>5.7557462167548197</v>
      </c>
      <c r="AQ54">
        <v>0</v>
      </c>
      <c r="AR54">
        <v>3.8791999999999995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789.83801617587926</v>
      </c>
      <c r="DN54">
        <v>27.546185531196638</v>
      </c>
    </row>
    <row r="55" spans="1:118">
      <c r="A55" t="s">
        <v>97</v>
      </c>
      <c r="B55">
        <v>0</v>
      </c>
      <c r="C55">
        <v>0</v>
      </c>
      <c r="D55">
        <v>0.19883720930232557</v>
      </c>
      <c r="E55">
        <v>0</v>
      </c>
      <c r="F55">
        <v>0</v>
      </c>
      <c r="G55">
        <v>0.33208810958904106</v>
      </c>
      <c r="H55">
        <v>0</v>
      </c>
      <c r="I55">
        <v>0</v>
      </c>
      <c r="J55">
        <v>0.75387275903614448</v>
      </c>
      <c r="K55">
        <v>344.99876052810163</v>
      </c>
      <c r="L55">
        <v>3.0011146780809703</v>
      </c>
      <c r="M55">
        <v>63.769963285978996</v>
      </c>
      <c r="N55">
        <v>0</v>
      </c>
      <c r="O55">
        <v>73.288699267782434</v>
      </c>
      <c r="P55">
        <v>20.376630707476167</v>
      </c>
      <c r="Q55">
        <v>3.9964424173318136</v>
      </c>
      <c r="R55">
        <v>14.740573543015726</v>
      </c>
      <c r="S55">
        <v>5.0033846153846158</v>
      </c>
      <c r="T55">
        <v>0</v>
      </c>
      <c r="U55">
        <v>51.756345640569393</v>
      </c>
      <c r="V55">
        <v>3.7567863196125915</v>
      </c>
      <c r="W55">
        <v>18.38911786508525</v>
      </c>
      <c r="X55">
        <v>39.155200185679469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4.0033800000000008</v>
      </c>
      <c r="AE55">
        <v>14.425599999999999</v>
      </c>
      <c r="AF55">
        <v>6.1515000000000022</v>
      </c>
      <c r="AG55">
        <v>28.058795040000003</v>
      </c>
      <c r="AH55">
        <v>18.716399999999997</v>
      </c>
      <c r="AI55">
        <v>0</v>
      </c>
      <c r="AJ55">
        <v>0</v>
      </c>
      <c r="AK55">
        <v>11.315220000000002</v>
      </c>
      <c r="AL55">
        <v>1.7337999999999998</v>
      </c>
      <c r="AM55">
        <v>0</v>
      </c>
      <c r="AN55">
        <v>0</v>
      </c>
      <c r="AO55">
        <v>9.6843599999999999</v>
      </c>
      <c r="AP55">
        <v>5.1762331568078519</v>
      </c>
      <c r="AQ55">
        <v>0</v>
      </c>
      <c r="AR55">
        <v>3.8791999999999995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725.49571229305434</v>
      </c>
      <c r="DN55">
        <v>25.302193035779954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344.99876052810163</v>
      </c>
      <c r="L56">
        <v>3.0011091286106955</v>
      </c>
      <c r="M56">
        <v>63.769963285978996</v>
      </c>
      <c r="N56">
        <v>0</v>
      </c>
      <c r="O56">
        <v>73.288699267782434</v>
      </c>
      <c r="P56">
        <v>20.376630707476167</v>
      </c>
      <c r="Q56">
        <v>3.9964424173318136</v>
      </c>
      <c r="R56">
        <v>14.740573543015726</v>
      </c>
      <c r="S56">
        <v>5.0033846153846158</v>
      </c>
      <c r="T56">
        <v>0</v>
      </c>
      <c r="U56">
        <v>51.756345640569393</v>
      </c>
      <c r="V56">
        <v>3.7567863196125915</v>
      </c>
      <c r="W56">
        <v>18.38911786508525</v>
      </c>
      <c r="X56">
        <v>39.155200185679469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4.0033800000000008</v>
      </c>
      <c r="AE56">
        <v>14.425599999999999</v>
      </c>
      <c r="AF56">
        <v>6.1515000000000022</v>
      </c>
      <c r="AG56">
        <v>28.058795040000003</v>
      </c>
      <c r="AH56">
        <v>18.716399999999997</v>
      </c>
      <c r="AI56">
        <v>0</v>
      </c>
      <c r="AJ56">
        <v>0</v>
      </c>
      <c r="AK56">
        <v>11.315220000000002</v>
      </c>
      <c r="AL56">
        <v>1.7337999999999998</v>
      </c>
      <c r="AM56">
        <v>0</v>
      </c>
      <c r="AN56">
        <v>0</v>
      </c>
      <c r="AO56">
        <v>9.6843599999999999</v>
      </c>
      <c r="AP56">
        <v>5.1762331568078519</v>
      </c>
      <c r="AQ56">
        <v>0</v>
      </c>
      <c r="AR56">
        <v>3.8791999999999995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724.25420621878106</v>
      </c>
      <c r="DN56">
        <v>25.2588954826555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355.00116152023662</v>
      </c>
      <c r="L57">
        <v>3.0011382699698332</v>
      </c>
      <c r="M57">
        <v>63.769963285978996</v>
      </c>
      <c r="N57">
        <v>0</v>
      </c>
      <c r="O57">
        <v>73.288699267782434</v>
      </c>
      <c r="P57">
        <v>20.376630707476167</v>
      </c>
      <c r="Q57">
        <v>3.8192702396768405</v>
      </c>
      <c r="R57">
        <v>14.740573543015726</v>
      </c>
      <c r="S57">
        <v>0</v>
      </c>
      <c r="T57">
        <v>0</v>
      </c>
      <c r="U57">
        <v>51.756345640569393</v>
      </c>
      <c r="V57">
        <v>3.7567863196125915</v>
      </c>
      <c r="W57">
        <v>18.38911786508525</v>
      </c>
      <c r="X57">
        <v>39.155200185679469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4.0033800000000008</v>
      </c>
      <c r="AE57">
        <v>14.425599999999999</v>
      </c>
      <c r="AF57">
        <v>6.1515000000000022</v>
      </c>
      <c r="AG57">
        <v>28.058795040000003</v>
      </c>
      <c r="AH57">
        <v>18.716399999999997</v>
      </c>
      <c r="AI57">
        <v>0</v>
      </c>
      <c r="AJ57">
        <v>0</v>
      </c>
      <c r="AK57">
        <v>11.315220000000002</v>
      </c>
      <c r="AL57">
        <v>1.7337999999999998</v>
      </c>
      <c r="AM57">
        <v>0</v>
      </c>
      <c r="AN57">
        <v>0</v>
      </c>
      <c r="AO57">
        <v>9.6843599999999999</v>
      </c>
      <c r="AP57">
        <v>5.1762331568078519</v>
      </c>
      <c r="AQ57">
        <v>0</v>
      </c>
      <c r="AR57">
        <v>3.8791999999999995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728.9135823805799</v>
      </c>
      <c r="DN57">
        <v>25.421392661311092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365.00013884351517</v>
      </c>
      <c r="L58">
        <v>3.0011627906976748</v>
      </c>
      <c r="M58">
        <v>63.769963285978996</v>
      </c>
      <c r="N58">
        <v>0</v>
      </c>
      <c r="O58">
        <v>73.288699267782434</v>
      </c>
      <c r="P58">
        <v>20.376630707476167</v>
      </c>
      <c r="Q58">
        <v>3.9947857754927161</v>
      </c>
      <c r="R58">
        <v>14.740573543015726</v>
      </c>
      <c r="S58">
        <v>0</v>
      </c>
      <c r="T58">
        <v>0</v>
      </c>
      <c r="U58">
        <v>51.756345640569393</v>
      </c>
      <c r="V58">
        <v>3.7567863196125915</v>
      </c>
      <c r="W58">
        <v>18.38911786508525</v>
      </c>
      <c r="X58">
        <v>39.155200185679469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4.0033800000000008</v>
      </c>
      <c r="AE58">
        <v>14.425599999999999</v>
      </c>
      <c r="AF58">
        <v>6.1515000000000022</v>
      </c>
      <c r="AG58">
        <v>28.058795040000003</v>
      </c>
      <c r="AH58">
        <v>18.716399999999997</v>
      </c>
      <c r="AI58">
        <v>0</v>
      </c>
      <c r="AJ58">
        <v>0</v>
      </c>
      <c r="AK58">
        <v>11.315220000000002</v>
      </c>
      <c r="AL58">
        <v>1.7337999999999998</v>
      </c>
      <c r="AM58">
        <v>0</v>
      </c>
      <c r="AN58">
        <v>0</v>
      </c>
      <c r="AO58">
        <v>9.6843599999999999</v>
      </c>
      <c r="AP58">
        <v>5.1762331568078519</v>
      </c>
      <c r="AQ58">
        <v>0</v>
      </c>
      <c r="AR58">
        <v>3.8791999999999995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738.74521848598613</v>
      </c>
      <c r="DN58">
        <v>25.764273935727157</v>
      </c>
    </row>
    <row r="59" spans="1:118">
      <c r="A59" t="s">
        <v>101</v>
      </c>
      <c r="B59">
        <v>0</v>
      </c>
      <c r="C59">
        <v>0</v>
      </c>
      <c r="D59">
        <v>1.5081114447110871E-3</v>
      </c>
      <c r="E59">
        <v>0</v>
      </c>
      <c r="F59">
        <v>0</v>
      </c>
      <c r="G59">
        <v>3.2788290800739073E-4</v>
      </c>
      <c r="H59">
        <v>0</v>
      </c>
      <c r="I59">
        <v>0</v>
      </c>
      <c r="J59">
        <v>4.8198787239233753E-4</v>
      </c>
      <c r="K59">
        <v>422.31575424440149</v>
      </c>
      <c r="L59">
        <v>3.0011627906976748</v>
      </c>
      <c r="M59">
        <v>71.302587176602927</v>
      </c>
      <c r="N59">
        <v>0</v>
      </c>
      <c r="O59">
        <v>73.288699267782434</v>
      </c>
      <c r="P59">
        <v>20.376630707476167</v>
      </c>
      <c r="Q59">
        <v>4.0043706122448981</v>
      </c>
      <c r="R59">
        <v>14.740573543015726</v>
      </c>
      <c r="S59">
        <v>0</v>
      </c>
      <c r="T59">
        <v>0</v>
      </c>
      <c r="U59">
        <v>51.756345640569393</v>
      </c>
      <c r="V59">
        <v>3.7567863196125915</v>
      </c>
      <c r="W59">
        <v>18.38911786508525</v>
      </c>
      <c r="X59">
        <v>39.155200185679469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4.0033800000000008</v>
      </c>
      <c r="AE59">
        <v>14.425599999999999</v>
      </c>
      <c r="AF59">
        <v>6.1515000000000022</v>
      </c>
      <c r="AG59">
        <v>28.058795040000003</v>
      </c>
      <c r="AH59">
        <v>18.716399999999997</v>
      </c>
      <c r="AI59">
        <v>0</v>
      </c>
      <c r="AJ59">
        <v>0</v>
      </c>
      <c r="AK59">
        <v>11.315220000000002</v>
      </c>
      <c r="AL59">
        <v>29.908049999999996</v>
      </c>
      <c r="AM59">
        <v>0</v>
      </c>
      <c r="AN59">
        <v>0</v>
      </c>
      <c r="AO59">
        <v>9.6843599999999999</v>
      </c>
      <c r="AP59">
        <v>5.1762331568078519</v>
      </c>
      <c r="AQ59">
        <v>0</v>
      </c>
      <c r="AR59">
        <v>21.578049999999998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845.7467508609401</v>
      </c>
      <c r="DN59">
        <v>29.495983671260813</v>
      </c>
    </row>
    <row r="60" spans="1:118">
      <c r="A60" t="s">
        <v>102</v>
      </c>
      <c r="B60">
        <v>0</v>
      </c>
      <c r="C60">
        <v>0</v>
      </c>
      <c r="D60">
        <v>1.5081114447110871E-3</v>
      </c>
      <c r="E60">
        <v>0</v>
      </c>
      <c r="F60">
        <v>0</v>
      </c>
      <c r="G60">
        <v>3.2788290800739073E-4</v>
      </c>
      <c r="H60">
        <v>0</v>
      </c>
      <c r="I60">
        <v>0</v>
      </c>
      <c r="J60">
        <v>6.7062856585158812</v>
      </c>
      <c r="K60">
        <v>444.99895427242461</v>
      </c>
      <c r="L60">
        <v>3.0011627906976748</v>
      </c>
      <c r="M60">
        <v>71.302587176602927</v>
      </c>
      <c r="N60">
        <v>0</v>
      </c>
      <c r="O60">
        <v>73.288699267782434</v>
      </c>
      <c r="P60">
        <v>20.376630707476167</v>
      </c>
      <c r="Q60">
        <v>4.0043706122448981</v>
      </c>
      <c r="R60">
        <v>14.740573543015726</v>
      </c>
      <c r="S60">
        <v>0</v>
      </c>
      <c r="T60">
        <v>0</v>
      </c>
      <c r="U60">
        <v>51.756345640569393</v>
      </c>
      <c r="V60">
        <v>3.7567863196125915</v>
      </c>
      <c r="W60">
        <v>18.38911786508525</v>
      </c>
      <c r="X60">
        <v>39.155200185679469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4.0033800000000008</v>
      </c>
      <c r="AE60">
        <v>14.425599999999999</v>
      </c>
      <c r="AF60">
        <v>6.1515000000000022</v>
      </c>
      <c r="AG60">
        <v>28.058795040000003</v>
      </c>
      <c r="AH60">
        <v>18.716399999999997</v>
      </c>
      <c r="AI60">
        <v>0</v>
      </c>
      <c r="AJ60">
        <v>0</v>
      </c>
      <c r="AK60">
        <v>11.315220000000002</v>
      </c>
      <c r="AL60">
        <v>59.217938999999987</v>
      </c>
      <c r="AM60">
        <v>0</v>
      </c>
      <c r="AN60">
        <v>0</v>
      </c>
      <c r="AO60">
        <v>9.6843599999999999</v>
      </c>
      <c r="AP60">
        <v>5.1762331568078519</v>
      </c>
      <c r="AQ60">
        <v>0</v>
      </c>
      <c r="AR60">
        <v>21.578049999999998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902.46748989706043</v>
      </c>
      <c r="DN60">
        <v>31.474137333807111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1.3469429860886576E-3</v>
      </c>
      <c r="H61">
        <v>0</v>
      </c>
      <c r="I61">
        <v>0</v>
      </c>
      <c r="J61">
        <v>1.0451727460426705</v>
      </c>
      <c r="K61">
        <v>479.99887068678845</v>
      </c>
      <c r="L61">
        <v>3.0011627906976748</v>
      </c>
      <c r="M61">
        <v>71.302587176602927</v>
      </c>
      <c r="N61">
        <v>0</v>
      </c>
      <c r="O61">
        <v>73.288699267782434</v>
      </c>
      <c r="P61">
        <v>20.376630707476167</v>
      </c>
      <c r="Q61">
        <v>4.0043706122448981</v>
      </c>
      <c r="R61">
        <v>14.740573543015726</v>
      </c>
      <c r="S61">
        <v>0</v>
      </c>
      <c r="T61">
        <v>0</v>
      </c>
      <c r="U61">
        <v>51.756345640569393</v>
      </c>
      <c r="V61">
        <v>3.7567863196125915</v>
      </c>
      <c r="W61">
        <v>18.38911786508525</v>
      </c>
      <c r="X61">
        <v>39.155200185679469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4.0033800000000008</v>
      </c>
      <c r="AE61">
        <v>14.425599999999999</v>
      </c>
      <c r="AF61">
        <v>6.1515000000000022</v>
      </c>
      <c r="AG61">
        <v>28.058795040000003</v>
      </c>
      <c r="AH61">
        <v>18.716399999999997</v>
      </c>
      <c r="AI61">
        <v>0</v>
      </c>
      <c r="AJ61">
        <v>0</v>
      </c>
      <c r="AK61">
        <v>11.315220000000002</v>
      </c>
      <c r="AL61">
        <v>59.217938999999987</v>
      </c>
      <c r="AM61">
        <v>0</v>
      </c>
      <c r="AN61">
        <v>0</v>
      </c>
      <c r="AO61">
        <v>9.6843599999999999</v>
      </c>
      <c r="AP61">
        <v>5.3450233684428907</v>
      </c>
      <c r="AQ61">
        <v>0</v>
      </c>
      <c r="AR61">
        <v>3.8791999999999995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916.64510289105419</v>
      </c>
      <c r="DN61">
        <v>31.968595801972345</v>
      </c>
    </row>
    <row r="62" spans="1:118">
      <c r="A62" t="s">
        <v>104</v>
      </c>
      <c r="B62">
        <v>0</v>
      </c>
      <c r="C62">
        <v>0</v>
      </c>
      <c r="D62">
        <v>1.5081114447110871E-3</v>
      </c>
      <c r="E62">
        <v>0</v>
      </c>
      <c r="F62">
        <v>0</v>
      </c>
      <c r="G62">
        <v>1.3469429860886576E-3</v>
      </c>
      <c r="H62">
        <v>0</v>
      </c>
      <c r="I62">
        <v>0</v>
      </c>
      <c r="J62">
        <v>3.0165227536558801E-3</v>
      </c>
      <c r="K62">
        <v>509.61774339319203</v>
      </c>
      <c r="L62">
        <v>3.0011627906976748</v>
      </c>
      <c r="M62">
        <v>71.302587176602927</v>
      </c>
      <c r="N62">
        <v>0</v>
      </c>
      <c r="O62">
        <v>73.288699267782434</v>
      </c>
      <c r="P62">
        <v>20.376630707476167</v>
      </c>
      <c r="Q62">
        <v>4.0043706122448981</v>
      </c>
      <c r="R62">
        <v>14.740573543015726</v>
      </c>
      <c r="S62">
        <v>0</v>
      </c>
      <c r="T62">
        <v>0</v>
      </c>
      <c r="U62">
        <v>51.756345640569393</v>
      </c>
      <c r="V62">
        <v>3.7567863196125915</v>
      </c>
      <c r="W62">
        <v>18.38911786508525</v>
      </c>
      <c r="X62">
        <v>39.155200185679469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4.0033800000000008</v>
      </c>
      <c r="AE62">
        <v>14.425599999999999</v>
      </c>
      <c r="AF62">
        <v>6.1515000000000022</v>
      </c>
      <c r="AG62">
        <v>28.058795040000003</v>
      </c>
      <c r="AH62">
        <v>18.716399999999997</v>
      </c>
      <c r="AI62">
        <v>0</v>
      </c>
      <c r="AJ62">
        <v>0</v>
      </c>
      <c r="AK62">
        <v>11.315220000000002</v>
      </c>
      <c r="AL62">
        <v>59.217938999999987</v>
      </c>
      <c r="AM62">
        <v>0</v>
      </c>
      <c r="AN62">
        <v>0</v>
      </c>
      <c r="AO62">
        <v>9.6843599999999999</v>
      </c>
      <c r="AP62">
        <v>5.3450233684428907</v>
      </c>
      <c r="AQ62">
        <v>0</v>
      </c>
      <c r="AR62">
        <v>3.8791999999999995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944.26024161365842</v>
      </c>
      <c r="DN62">
        <v>32.9316816739274</v>
      </c>
    </row>
    <row r="63" spans="1:118">
      <c r="A63" t="s">
        <v>105</v>
      </c>
      <c r="B63">
        <v>0</v>
      </c>
      <c r="C63">
        <v>0</v>
      </c>
      <c r="D63">
        <v>3.5098210240338719E-3</v>
      </c>
      <c r="E63">
        <v>0</v>
      </c>
      <c r="F63">
        <v>0</v>
      </c>
      <c r="G63">
        <v>1.9414260581629673E-3</v>
      </c>
      <c r="H63">
        <v>0</v>
      </c>
      <c r="I63">
        <v>0</v>
      </c>
      <c r="J63">
        <v>0</v>
      </c>
      <c r="K63">
        <v>509.61774339319203</v>
      </c>
      <c r="L63">
        <v>3.0011627906976748</v>
      </c>
      <c r="M63">
        <v>71.302587176602927</v>
      </c>
      <c r="N63">
        <v>0</v>
      </c>
      <c r="O63">
        <v>73.288699267782434</v>
      </c>
      <c r="P63">
        <v>20.376630707476167</v>
      </c>
      <c r="Q63">
        <v>4.0043706122448981</v>
      </c>
      <c r="R63">
        <v>14.740573543015726</v>
      </c>
      <c r="S63">
        <v>0</v>
      </c>
      <c r="T63">
        <v>0</v>
      </c>
      <c r="U63">
        <v>51.756345640569393</v>
      </c>
      <c r="V63">
        <v>4.5971188146596864</v>
      </c>
      <c r="W63">
        <v>18.38911786508525</v>
      </c>
      <c r="X63">
        <v>39.155200185679469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4.0033800000000008</v>
      </c>
      <c r="AE63">
        <v>14.425599999999999</v>
      </c>
      <c r="AF63">
        <v>6.1515000000000022</v>
      </c>
      <c r="AG63">
        <v>28.058795040000003</v>
      </c>
      <c r="AH63">
        <v>18.716399999999997</v>
      </c>
      <c r="AI63">
        <v>0</v>
      </c>
      <c r="AJ63">
        <v>0</v>
      </c>
      <c r="AK63">
        <v>11.315220000000002</v>
      </c>
      <c r="AL63">
        <v>59.217938999999987</v>
      </c>
      <c r="AM63">
        <v>0</v>
      </c>
      <c r="AN63">
        <v>0</v>
      </c>
      <c r="AO63">
        <v>9.6843599999999999</v>
      </c>
      <c r="AP63">
        <v>5.3450233684428907</v>
      </c>
      <c r="AQ63">
        <v>0</v>
      </c>
      <c r="AR63">
        <v>3.8791999999999995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945.07184845436245</v>
      </c>
      <c r="DN63">
        <v>32.959986998168219</v>
      </c>
    </row>
    <row r="64" spans="1:118">
      <c r="A64" t="s">
        <v>106</v>
      </c>
      <c r="B64">
        <v>0</v>
      </c>
      <c r="C64">
        <v>0</v>
      </c>
      <c r="D64">
        <v>3.0423159839852172</v>
      </c>
      <c r="E64">
        <v>0</v>
      </c>
      <c r="F64">
        <v>0</v>
      </c>
      <c r="G64">
        <v>4.8618441087383245E-3</v>
      </c>
      <c r="H64">
        <v>0</v>
      </c>
      <c r="I64">
        <v>0</v>
      </c>
      <c r="J64">
        <v>0</v>
      </c>
      <c r="K64">
        <v>509.61774339319203</v>
      </c>
      <c r="L64">
        <v>8.4032256000000007</v>
      </c>
      <c r="M64">
        <v>71.302587176602927</v>
      </c>
      <c r="N64">
        <v>0</v>
      </c>
      <c r="O64">
        <v>73.288699267782434</v>
      </c>
      <c r="P64">
        <v>20.376630707476167</v>
      </c>
      <c r="Q64">
        <v>8.7764267219057484</v>
      </c>
      <c r="R64">
        <v>14.740573543015726</v>
      </c>
      <c r="S64">
        <v>0</v>
      </c>
      <c r="T64">
        <v>0</v>
      </c>
      <c r="U64">
        <v>51.756345640569393</v>
      </c>
      <c r="V64">
        <v>5.0526629422718807</v>
      </c>
      <c r="W64">
        <v>18.38911786508525</v>
      </c>
      <c r="X64">
        <v>39.155200185679469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4.0033800000000008</v>
      </c>
      <c r="AE64">
        <v>14.425599999999999</v>
      </c>
      <c r="AF64">
        <v>6.1515000000000022</v>
      </c>
      <c r="AG64">
        <v>28.058795040000003</v>
      </c>
      <c r="AH64">
        <v>18.716399999999997</v>
      </c>
      <c r="AI64">
        <v>0</v>
      </c>
      <c r="AJ64">
        <v>0</v>
      </c>
      <c r="AK64">
        <v>11.315220000000002</v>
      </c>
      <c r="AL64">
        <v>29.908049999999996</v>
      </c>
      <c r="AM64">
        <v>0</v>
      </c>
      <c r="AN64">
        <v>0</v>
      </c>
      <c r="AO64">
        <v>9.6843599999999999</v>
      </c>
      <c r="AP64">
        <v>5.3450233684428907</v>
      </c>
      <c r="AQ64">
        <v>0</v>
      </c>
      <c r="AR64">
        <v>3.8791999999999995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929.96036720235202</v>
      </c>
      <c r="DN64">
        <v>32.432968877765958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3.4616578549303873E-3</v>
      </c>
      <c r="H65">
        <v>0</v>
      </c>
      <c r="I65">
        <v>0</v>
      </c>
      <c r="J65">
        <v>0</v>
      </c>
      <c r="K65">
        <v>509.61774339319203</v>
      </c>
      <c r="L65">
        <v>8.4032256000000007</v>
      </c>
      <c r="M65">
        <v>71.302587176602927</v>
      </c>
      <c r="N65">
        <v>0</v>
      </c>
      <c r="O65">
        <v>73.288699267782434</v>
      </c>
      <c r="P65">
        <v>20.376630707476167</v>
      </c>
      <c r="Q65">
        <v>8.7764267219057484</v>
      </c>
      <c r="R65">
        <v>14.740573543015726</v>
      </c>
      <c r="S65">
        <v>0</v>
      </c>
      <c r="T65">
        <v>0</v>
      </c>
      <c r="U65">
        <v>51.756345640569393</v>
      </c>
      <c r="V65">
        <v>5.0526629422718807</v>
      </c>
      <c r="W65">
        <v>18.38911786508525</v>
      </c>
      <c r="X65">
        <v>39.155200185679469</v>
      </c>
      <c r="Y65">
        <v>0</v>
      </c>
      <c r="Z65">
        <v>2.8638167999999995</v>
      </c>
      <c r="AA65">
        <v>0</v>
      </c>
      <c r="AB65">
        <v>5.2685999999999993</v>
      </c>
      <c r="AC65">
        <v>0</v>
      </c>
      <c r="AD65">
        <v>4.0033800000000008</v>
      </c>
      <c r="AE65">
        <v>14.425599999999999</v>
      </c>
      <c r="AF65">
        <v>6.1515000000000022</v>
      </c>
      <c r="AG65">
        <v>28.058795040000003</v>
      </c>
      <c r="AH65">
        <v>18.716399999999997</v>
      </c>
      <c r="AI65">
        <v>0</v>
      </c>
      <c r="AJ65">
        <v>0</v>
      </c>
      <c r="AK65">
        <v>11.315220000000002</v>
      </c>
      <c r="AL65">
        <v>9.9693499999999986</v>
      </c>
      <c r="AM65">
        <v>0</v>
      </c>
      <c r="AN65">
        <v>0</v>
      </c>
      <c r="AO65">
        <v>10.329984</v>
      </c>
      <c r="AP65">
        <v>5.3450233684428907</v>
      </c>
      <c r="AQ65">
        <v>0</v>
      </c>
      <c r="AR65">
        <v>3.8791999999999995</v>
      </c>
      <c r="AS65">
        <v>4.431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913.75281820740133</v>
      </c>
      <c r="DN65">
        <v>31.867725702477561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3.4616578549303873E-3</v>
      </c>
      <c r="H66">
        <v>0</v>
      </c>
      <c r="I66">
        <v>0</v>
      </c>
      <c r="J66">
        <v>0</v>
      </c>
      <c r="K66">
        <v>509.61774339319203</v>
      </c>
      <c r="L66">
        <v>8.4032256000000007</v>
      </c>
      <c r="M66">
        <v>71.302587176602927</v>
      </c>
      <c r="N66">
        <v>0</v>
      </c>
      <c r="O66">
        <v>73.288699267782434</v>
      </c>
      <c r="P66">
        <v>20.376630707476167</v>
      </c>
      <c r="Q66">
        <v>8.7764267219057484</v>
      </c>
      <c r="R66">
        <v>14.740573543015726</v>
      </c>
      <c r="S66">
        <v>0</v>
      </c>
      <c r="T66">
        <v>0</v>
      </c>
      <c r="U66">
        <v>51.756345640569393</v>
      </c>
      <c r="V66">
        <v>5.0526629422718807</v>
      </c>
      <c r="W66">
        <v>18.38911786508525</v>
      </c>
      <c r="X66">
        <v>39.155200185679469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4.0033800000000008</v>
      </c>
      <c r="AE66">
        <v>14.425599999999999</v>
      </c>
      <c r="AF66">
        <v>6.1515000000000022</v>
      </c>
      <c r="AG66">
        <v>28.058795040000003</v>
      </c>
      <c r="AH66">
        <v>18.716399999999997</v>
      </c>
      <c r="AI66">
        <v>0</v>
      </c>
      <c r="AJ66">
        <v>0</v>
      </c>
      <c r="AK66">
        <v>11.315220000000002</v>
      </c>
      <c r="AL66">
        <v>9.9693499999999986</v>
      </c>
      <c r="AM66">
        <v>0</v>
      </c>
      <c r="AN66">
        <v>0</v>
      </c>
      <c r="AO66">
        <v>10.329984</v>
      </c>
      <c r="AP66">
        <v>5.3450233684428907</v>
      </c>
      <c r="AQ66">
        <v>0</v>
      </c>
      <c r="AR66">
        <v>3.8791999999999995</v>
      </c>
      <c r="AS66">
        <v>4.431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913.75281820740133</v>
      </c>
      <c r="DN66">
        <v>31.867725702477561</v>
      </c>
    </row>
    <row r="67" spans="1:118">
      <c r="A67" t="s">
        <v>109</v>
      </c>
      <c r="B67">
        <v>0</v>
      </c>
      <c r="C67">
        <v>0</v>
      </c>
      <c r="D67">
        <v>15.273668001231908</v>
      </c>
      <c r="E67">
        <v>0</v>
      </c>
      <c r="F67">
        <v>0</v>
      </c>
      <c r="G67">
        <v>29.618131015212661</v>
      </c>
      <c r="H67">
        <v>0</v>
      </c>
      <c r="I67">
        <v>0</v>
      </c>
      <c r="J67">
        <v>35.868726963425004</v>
      </c>
      <c r="K67">
        <v>509.61774339319203</v>
      </c>
      <c r="L67">
        <v>8.4032256000000007</v>
      </c>
      <c r="M67">
        <v>71.302587176602927</v>
      </c>
      <c r="N67">
        <v>0</v>
      </c>
      <c r="O67">
        <v>73.288699267782434</v>
      </c>
      <c r="P67">
        <v>20.376630707476167</v>
      </c>
      <c r="Q67">
        <v>8.7764267219057484</v>
      </c>
      <c r="R67">
        <v>14.740573543015726</v>
      </c>
      <c r="S67">
        <v>0</v>
      </c>
      <c r="T67">
        <v>0</v>
      </c>
      <c r="U67">
        <v>51.756345640569393</v>
      </c>
      <c r="V67">
        <v>5.0526629422718807</v>
      </c>
      <c r="W67">
        <v>18.38911786508525</v>
      </c>
      <c r="X67">
        <v>39.155200185679469</v>
      </c>
      <c r="Y67">
        <v>0</v>
      </c>
      <c r="Z67">
        <v>0</v>
      </c>
      <c r="AA67">
        <v>0</v>
      </c>
      <c r="AB67">
        <v>5.2685999999999993</v>
      </c>
      <c r="AC67">
        <v>0</v>
      </c>
      <c r="AD67">
        <v>4.0033800000000008</v>
      </c>
      <c r="AE67">
        <v>14.425599999999999</v>
      </c>
      <c r="AF67">
        <v>6.1515000000000022</v>
      </c>
      <c r="AG67">
        <v>28.058795040000003</v>
      </c>
      <c r="AH67">
        <v>18.716399999999997</v>
      </c>
      <c r="AI67">
        <v>0</v>
      </c>
      <c r="AJ67">
        <v>0</v>
      </c>
      <c r="AK67">
        <v>11.315220000000002</v>
      </c>
      <c r="AL67">
        <v>9.9693499999999986</v>
      </c>
      <c r="AM67">
        <v>0</v>
      </c>
      <c r="AN67">
        <v>0</v>
      </c>
      <c r="AO67">
        <v>10.329984</v>
      </c>
      <c r="AP67">
        <v>5.1762331568078519</v>
      </c>
      <c r="AQ67">
        <v>0</v>
      </c>
      <c r="AR67">
        <v>3.8791999999999995</v>
      </c>
      <c r="AS67">
        <v>4.431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988.85797125502097</v>
      </c>
      <c r="DN67">
        <v>34.487029965237575</v>
      </c>
    </row>
    <row r="68" spans="1:118">
      <c r="A68" t="s">
        <v>110</v>
      </c>
      <c r="B68">
        <v>0</v>
      </c>
      <c r="C68">
        <v>0</v>
      </c>
      <c r="D68">
        <v>15.273668001231908</v>
      </c>
      <c r="E68">
        <v>0</v>
      </c>
      <c r="F68">
        <v>0</v>
      </c>
      <c r="G68">
        <v>29.618131015212661</v>
      </c>
      <c r="H68">
        <v>0</v>
      </c>
      <c r="I68">
        <v>0</v>
      </c>
      <c r="J68">
        <v>35.868777624116113</v>
      </c>
      <c r="K68">
        <v>509.61774339319203</v>
      </c>
      <c r="L68">
        <v>8.4032256000000007</v>
      </c>
      <c r="M68">
        <v>71.302587176602927</v>
      </c>
      <c r="N68">
        <v>0</v>
      </c>
      <c r="O68">
        <v>73.288699267782434</v>
      </c>
      <c r="P68">
        <v>20.376630707476167</v>
      </c>
      <c r="Q68">
        <v>8.7764267219057484</v>
      </c>
      <c r="R68">
        <v>14.740573543015726</v>
      </c>
      <c r="S68">
        <v>0</v>
      </c>
      <c r="T68">
        <v>0</v>
      </c>
      <c r="U68">
        <v>51.756345640569393</v>
      </c>
      <c r="V68">
        <v>5.0526629422718807</v>
      </c>
      <c r="W68">
        <v>18.38911786508525</v>
      </c>
      <c r="X68">
        <v>39.155200185679469</v>
      </c>
      <c r="Y68">
        <v>0</v>
      </c>
      <c r="Z68">
        <v>0</v>
      </c>
      <c r="AA68">
        <v>0</v>
      </c>
      <c r="AB68">
        <v>5.2685999999999993</v>
      </c>
      <c r="AC68">
        <v>0</v>
      </c>
      <c r="AD68">
        <v>4.0033800000000008</v>
      </c>
      <c r="AE68">
        <v>14.425599999999999</v>
      </c>
      <c r="AF68">
        <v>6.1515000000000022</v>
      </c>
      <c r="AG68">
        <v>28.058795040000003</v>
      </c>
      <c r="AH68">
        <v>18.716399999999997</v>
      </c>
      <c r="AI68">
        <v>0</v>
      </c>
      <c r="AJ68">
        <v>0</v>
      </c>
      <c r="AK68">
        <v>11.315220000000002</v>
      </c>
      <c r="AL68">
        <v>9.9693499999999986</v>
      </c>
      <c r="AM68">
        <v>0</v>
      </c>
      <c r="AN68">
        <v>0</v>
      </c>
      <c r="AO68">
        <v>10.329984</v>
      </c>
      <c r="AP68">
        <v>5.1762331568078519</v>
      </c>
      <c r="AQ68">
        <v>0</v>
      </c>
      <c r="AR68">
        <v>3.8791999999999995</v>
      </c>
      <c r="AS68">
        <v>4.431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988.85802039026339</v>
      </c>
      <c r="DN68">
        <v>34.48703149068627</v>
      </c>
    </row>
    <row r="69" spans="1:118">
      <c r="A69" t="s">
        <v>111</v>
      </c>
      <c r="B69">
        <v>0</v>
      </c>
      <c r="C69">
        <v>0</v>
      </c>
      <c r="D69">
        <v>15.273668001231908</v>
      </c>
      <c r="E69">
        <v>0</v>
      </c>
      <c r="F69">
        <v>0</v>
      </c>
      <c r="G69">
        <v>29.618131015212661</v>
      </c>
      <c r="H69">
        <v>0</v>
      </c>
      <c r="I69">
        <v>0</v>
      </c>
      <c r="J69">
        <v>35.868777624116113</v>
      </c>
      <c r="K69">
        <v>509.61774339319203</v>
      </c>
      <c r="L69">
        <v>8.4032256000000007</v>
      </c>
      <c r="M69">
        <v>71.302587176602927</v>
      </c>
      <c r="N69">
        <v>0</v>
      </c>
      <c r="O69">
        <v>73.288699267782434</v>
      </c>
      <c r="P69">
        <v>20.376630707476167</v>
      </c>
      <c r="Q69">
        <v>8.7764267219057484</v>
      </c>
      <c r="R69">
        <v>14.740573543015726</v>
      </c>
      <c r="S69">
        <v>0</v>
      </c>
      <c r="T69">
        <v>0</v>
      </c>
      <c r="U69">
        <v>51.756345640569393</v>
      </c>
      <c r="V69">
        <v>5.0526629422718807</v>
      </c>
      <c r="W69">
        <v>18.38911786508525</v>
      </c>
      <c r="X69">
        <v>39.155200185679469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4.0033800000000008</v>
      </c>
      <c r="AE69">
        <v>14.425599999999999</v>
      </c>
      <c r="AF69">
        <v>6.1515000000000022</v>
      </c>
      <c r="AG69">
        <v>28.058795040000003</v>
      </c>
      <c r="AH69">
        <v>18.716399999999997</v>
      </c>
      <c r="AI69">
        <v>0</v>
      </c>
      <c r="AJ69">
        <v>0</v>
      </c>
      <c r="AK69">
        <v>11.315220000000002</v>
      </c>
      <c r="AL69">
        <v>9.9693499999999986</v>
      </c>
      <c r="AM69">
        <v>0</v>
      </c>
      <c r="AN69">
        <v>0</v>
      </c>
      <c r="AO69">
        <v>10.329984</v>
      </c>
      <c r="AP69">
        <v>5.1762331568078519</v>
      </c>
      <c r="AQ69">
        <v>0</v>
      </c>
      <c r="AR69">
        <v>3.8791999999999995</v>
      </c>
      <c r="AS69">
        <v>4.431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988.85802039026339</v>
      </c>
      <c r="DN69">
        <v>34.48703149068627</v>
      </c>
    </row>
    <row r="70" spans="1:118">
      <c r="A70" t="s">
        <v>112</v>
      </c>
      <c r="B70">
        <v>0</v>
      </c>
      <c r="C70">
        <v>0</v>
      </c>
      <c r="D70">
        <v>15.273668001231908</v>
      </c>
      <c r="E70">
        <v>0</v>
      </c>
      <c r="F70">
        <v>0</v>
      </c>
      <c r="G70">
        <v>29.618131015212661</v>
      </c>
      <c r="H70">
        <v>0</v>
      </c>
      <c r="I70">
        <v>0</v>
      </c>
      <c r="J70">
        <v>35.868777624116113</v>
      </c>
      <c r="K70">
        <v>509.61774339319203</v>
      </c>
      <c r="L70">
        <v>8.4032256000000007</v>
      </c>
      <c r="M70">
        <v>71.302587176602927</v>
      </c>
      <c r="N70">
        <v>0</v>
      </c>
      <c r="O70">
        <v>73.288699267782434</v>
      </c>
      <c r="P70">
        <v>20.376630707476167</v>
      </c>
      <c r="Q70">
        <v>8.7764267219057484</v>
      </c>
      <c r="R70">
        <v>14.740573543015726</v>
      </c>
      <c r="S70">
        <v>0</v>
      </c>
      <c r="T70">
        <v>0</v>
      </c>
      <c r="U70">
        <v>51.756345640569393</v>
      </c>
      <c r="V70">
        <v>5.0526629422718807</v>
      </c>
      <c r="W70">
        <v>18.38911786508525</v>
      </c>
      <c r="X70">
        <v>39.155200185679469</v>
      </c>
      <c r="Y70">
        <v>0</v>
      </c>
      <c r="Z70">
        <v>0</v>
      </c>
      <c r="AA70">
        <v>0</v>
      </c>
      <c r="AB70">
        <v>5.2685999999999993</v>
      </c>
      <c r="AC70">
        <v>0</v>
      </c>
      <c r="AD70">
        <v>4.0033800000000008</v>
      </c>
      <c r="AE70">
        <v>14.425599999999999</v>
      </c>
      <c r="AF70">
        <v>6.1515000000000022</v>
      </c>
      <c r="AG70">
        <v>28.058795040000003</v>
      </c>
      <c r="AH70">
        <v>18.716399999999997</v>
      </c>
      <c r="AI70">
        <v>0</v>
      </c>
      <c r="AJ70">
        <v>0</v>
      </c>
      <c r="AK70">
        <v>11.315220000000002</v>
      </c>
      <c r="AL70">
        <v>9.9693499999999986</v>
      </c>
      <c r="AM70">
        <v>0</v>
      </c>
      <c r="AN70">
        <v>0</v>
      </c>
      <c r="AO70">
        <v>10.329984</v>
      </c>
      <c r="AP70">
        <v>5.1762331568078519</v>
      </c>
      <c r="AQ70">
        <v>0</v>
      </c>
      <c r="AR70">
        <v>3.8791999999999995</v>
      </c>
      <c r="AS70">
        <v>4.431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988.85802039026339</v>
      </c>
      <c r="DN70">
        <v>34.48703149068627</v>
      </c>
    </row>
    <row r="71" spans="1:118">
      <c r="A71" t="s">
        <v>113</v>
      </c>
      <c r="B71">
        <v>0</v>
      </c>
      <c r="C71">
        <v>0</v>
      </c>
      <c r="D71">
        <v>15.273668001231908</v>
      </c>
      <c r="E71">
        <v>0</v>
      </c>
      <c r="F71">
        <v>0</v>
      </c>
      <c r="G71">
        <v>29.618131015212661</v>
      </c>
      <c r="H71">
        <v>0</v>
      </c>
      <c r="I71">
        <v>0</v>
      </c>
      <c r="J71">
        <v>35.868777624116113</v>
      </c>
      <c r="K71">
        <v>509.61774339319203</v>
      </c>
      <c r="L71">
        <v>8.4032256000000007</v>
      </c>
      <c r="M71">
        <v>71.302587176602927</v>
      </c>
      <c r="N71">
        <v>0</v>
      </c>
      <c r="O71">
        <v>73.288699267782434</v>
      </c>
      <c r="P71">
        <v>20.376630707476167</v>
      </c>
      <c r="Q71">
        <v>8.7764267219057484</v>
      </c>
      <c r="R71">
        <v>14.740573543015726</v>
      </c>
      <c r="S71">
        <v>0</v>
      </c>
      <c r="T71">
        <v>0</v>
      </c>
      <c r="U71">
        <v>51.756345640569393</v>
      </c>
      <c r="V71">
        <v>5.0526629422718807</v>
      </c>
      <c r="W71">
        <v>18.38911786508525</v>
      </c>
      <c r="X71">
        <v>39.155200185679469</v>
      </c>
      <c r="Y71">
        <v>0</v>
      </c>
      <c r="Z71">
        <v>0</v>
      </c>
      <c r="AA71">
        <v>0</v>
      </c>
      <c r="AB71">
        <v>5.2685999999999993</v>
      </c>
      <c r="AC71">
        <v>0</v>
      </c>
      <c r="AD71">
        <v>4.0033800000000008</v>
      </c>
      <c r="AE71">
        <v>21.712782000000001</v>
      </c>
      <c r="AF71">
        <v>6.1515000000000022</v>
      </c>
      <c r="AG71">
        <v>28.058795040000003</v>
      </c>
      <c r="AH71">
        <v>30.819672000000004</v>
      </c>
      <c r="AI71">
        <v>0</v>
      </c>
      <c r="AJ71">
        <v>0</v>
      </c>
      <c r="AK71">
        <v>11.315220000000002</v>
      </c>
      <c r="AL71">
        <v>9.9693499999999986</v>
      </c>
      <c r="AM71">
        <v>0</v>
      </c>
      <c r="AN71">
        <v>0</v>
      </c>
      <c r="AO71">
        <v>10.329984</v>
      </c>
      <c r="AP71">
        <v>5.1762331568078519</v>
      </c>
      <c r="AQ71">
        <v>0</v>
      </c>
      <c r="AR71">
        <v>3.8791999999999995</v>
      </c>
      <c r="AS71">
        <v>4.431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1007.5950163834974</v>
      </c>
      <c r="DN71">
        <v>35.1404894974524</v>
      </c>
    </row>
    <row r="72" spans="1:118">
      <c r="A72" t="s">
        <v>114</v>
      </c>
      <c r="B72">
        <v>0</v>
      </c>
      <c r="C72">
        <v>0</v>
      </c>
      <c r="D72">
        <v>15.273668001231908</v>
      </c>
      <c r="E72">
        <v>0</v>
      </c>
      <c r="F72">
        <v>0</v>
      </c>
      <c r="G72">
        <v>29.618131015212661</v>
      </c>
      <c r="H72">
        <v>0</v>
      </c>
      <c r="I72">
        <v>0</v>
      </c>
      <c r="J72">
        <v>35.868777624116113</v>
      </c>
      <c r="K72">
        <v>509.61774339319203</v>
      </c>
      <c r="L72">
        <v>8.4032256000000007</v>
      </c>
      <c r="M72">
        <v>71.302587176602927</v>
      </c>
      <c r="N72">
        <v>0</v>
      </c>
      <c r="O72">
        <v>73.288699267782434</v>
      </c>
      <c r="P72">
        <v>20.376630707476167</v>
      </c>
      <c r="Q72">
        <v>8.7764267219057484</v>
      </c>
      <c r="R72">
        <v>14.740573543015726</v>
      </c>
      <c r="S72">
        <v>0</v>
      </c>
      <c r="T72">
        <v>0</v>
      </c>
      <c r="U72">
        <v>51.756345640569393</v>
      </c>
      <c r="V72">
        <v>5.0526629422718807</v>
      </c>
      <c r="W72">
        <v>18.38911786508525</v>
      </c>
      <c r="X72">
        <v>39.155200185679469</v>
      </c>
      <c r="Y72">
        <v>0</v>
      </c>
      <c r="Z72">
        <v>0</v>
      </c>
      <c r="AA72">
        <v>0</v>
      </c>
      <c r="AB72">
        <v>5.2685999999999993</v>
      </c>
      <c r="AC72">
        <v>0</v>
      </c>
      <c r="AD72">
        <v>8.0067600000000017</v>
      </c>
      <c r="AE72">
        <v>21.712782000000001</v>
      </c>
      <c r="AF72">
        <v>6.1515000000000022</v>
      </c>
      <c r="AG72">
        <v>28.058795040000003</v>
      </c>
      <c r="AH72">
        <v>30.819672000000004</v>
      </c>
      <c r="AI72">
        <v>0</v>
      </c>
      <c r="AJ72">
        <v>0</v>
      </c>
      <c r="AK72">
        <v>11.315220000000002</v>
      </c>
      <c r="AL72">
        <v>9.9693499999999986</v>
      </c>
      <c r="AM72">
        <v>0</v>
      </c>
      <c r="AN72">
        <v>0</v>
      </c>
      <c r="AO72">
        <v>10.329984</v>
      </c>
      <c r="AP72">
        <v>5.1762331568078519</v>
      </c>
      <c r="AQ72">
        <v>0</v>
      </c>
      <c r="AR72">
        <v>3.8791999999999995</v>
      </c>
      <c r="AS72">
        <v>4.431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1011.463482534595</v>
      </c>
      <c r="DN72">
        <v>35.275403346354743</v>
      </c>
    </row>
    <row r="73" spans="1:118">
      <c r="A73" t="s">
        <v>115</v>
      </c>
      <c r="B73">
        <v>0</v>
      </c>
      <c r="C73">
        <v>0</v>
      </c>
      <c r="D73">
        <v>15.273668001231908</v>
      </c>
      <c r="E73">
        <v>0</v>
      </c>
      <c r="F73">
        <v>0</v>
      </c>
      <c r="G73">
        <v>29.618131015212661</v>
      </c>
      <c r="H73">
        <v>0</v>
      </c>
      <c r="I73">
        <v>0</v>
      </c>
      <c r="J73">
        <v>35.868777624116113</v>
      </c>
      <c r="K73">
        <v>509.61774339319203</v>
      </c>
      <c r="L73">
        <v>8.4032256000000007</v>
      </c>
      <c r="M73">
        <v>71.302587176602927</v>
      </c>
      <c r="N73">
        <v>0</v>
      </c>
      <c r="O73">
        <v>73.288699267782434</v>
      </c>
      <c r="P73">
        <v>20.376630707476167</v>
      </c>
      <c r="Q73">
        <v>8.7764267219057484</v>
      </c>
      <c r="R73">
        <v>14.740573543015726</v>
      </c>
      <c r="S73">
        <v>0</v>
      </c>
      <c r="T73">
        <v>0</v>
      </c>
      <c r="U73">
        <v>51.756345640569393</v>
      </c>
      <c r="V73">
        <v>5.0526629422718807</v>
      </c>
      <c r="W73">
        <v>18.38911786508525</v>
      </c>
      <c r="X73">
        <v>44.216279755267749</v>
      </c>
      <c r="Y73">
        <v>0</v>
      </c>
      <c r="Z73">
        <v>0</v>
      </c>
      <c r="AA73">
        <v>0</v>
      </c>
      <c r="AB73">
        <v>5.2685999999999993</v>
      </c>
      <c r="AC73">
        <v>0</v>
      </c>
      <c r="AD73">
        <v>8.0067600000000017</v>
      </c>
      <c r="AE73">
        <v>21.712782000000001</v>
      </c>
      <c r="AF73">
        <v>6.1515000000000022</v>
      </c>
      <c r="AG73">
        <v>28.058795040000003</v>
      </c>
      <c r="AH73">
        <v>30.819672000000004</v>
      </c>
      <c r="AI73">
        <v>0</v>
      </c>
      <c r="AJ73">
        <v>0</v>
      </c>
      <c r="AK73">
        <v>11.315220000000002</v>
      </c>
      <c r="AL73">
        <v>9.9693499999999986</v>
      </c>
      <c r="AM73">
        <v>0</v>
      </c>
      <c r="AN73">
        <v>0</v>
      </c>
      <c r="AO73">
        <v>10.329984</v>
      </c>
      <c r="AP73">
        <v>5.1762331568078519</v>
      </c>
      <c r="AQ73">
        <v>10.699150000000001</v>
      </c>
      <c r="AR73">
        <v>3.8791999999999995</v>
      </c>
      <c r="AS73">
        <v>4.431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1026.6925919109403</v>
      </c>
      <c r="DN73">
        <v>35.806523539597826</v>
      </c>
    </row>
    <row r="74" spans="1:118">
      <c r="A74" t="s">
        <v>116</v>
      </c>
      <c r="B74">
        <v>0</v>
      </c>
      <c r="C74">
        <v>0</v>
      </c>
      <c r="D74">
        <v>15.273668001231908</v>
      </c>
      <c r="E74">
        <v>0</v>
      </c>
      <c r="F74">
        <v>0</v>
      </c>
      <c r="G74">
        <v>29.618131015212661</v>
      </c>
      <c r="H74">
        <v>0</v>
      </c>
      <c r="I74">
        <v>0</v>
      </c>
      <c r="J74">
        <v>35.868777624116113</v>
      </c>
      <c r="K74">
        <v>509.61774339319203</v>
      </c>
      <c r="L74">
        <v>8.4032256000000007</v>
      </c>
      <c r="M74">
        <v>71.302587176602927</v>
      </c>
      <c r="N74">
        <v>0</v>
      </c>
      <c r="O74">
        <v>73.288699267782434</v>
      </c>
      <c r="P74">
        <v>20.376630707476167</v>
      </c>
      <c r="Q74">
        <v>8.7764267219057484</v>
      </c>
      <c r="R74">
        <v>14.740573543015726</v>
      </c>
      <c r="S74">
        <v>0</v>
      </c>
      <c r="T74">
        <v>0</v>
      </c>
      <c r="U74">
        <v>51.756345640569393</v>
      </c>
      <c r="V74">
        <v>5.0526629422718807</v>
      </c>
      <c r="W74">
        <v>18.38911786508525</v>
      </c>
      <c r="X74">
        <v>54.3727715045979</v>
      </c>
      <c r="Y74">
        <v>0</v>
      </c>
      <c r="Z74">
        <v>0</v>
      </c>
      <c r="AA74">
        <v>6.1420439766520563</v>
      </c>
      <c r="AB74">
        <v>5.2685999999999993</v>
      </c>
      <c r="AC74">
        <v>0</v>
      </c>
      <c r="AD74">
        <v>8.0067600000000017</v>
      </c>
      <c r="AE74">
        <v>21.712782000000001</v>
      </c>
      <c r="AF74">
        <v>6.1515000000000022</v>
      </c>
      <c r="AG74">
        <v>28.058795040000003</v>
      </c>
      <c r="AH74">
        <v>30.819672000000004</v>
      </c>
      <c r="AI74">
        <v>0</v>
      </c>
      <c r="AJ74">
        <v>0</v>
      </c>
      <c r="AK74">
        <v>11.315220000000002</v>
      </c>
      <c r="AL74">
        <v>9.9693499999999986</v>
      </c>
      <c r="AM74">
        <v>0</v>
      </c>
      <c r="AN74">
        <v>0</v>
      </c>
      <c r="AO74">
        <v>10.329984</v>
      </c>
      <c r="AP74">
        <v>5.1762331568078519</v>
      </c>
      <c r="AQ74">
        <v>21.572980000000001</v>
      </c>
      <c r="AR74">
        <v>3.8791999999999995</v>
      </c>
      <c r="AS74">
        <v>4.431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1052.9491101585404</v>
      </c>
      <c r="DN74">
        <v>36.722371017979889</v>
      </c>
    </row>
    <row r="75" spans="1:118">
      <c r="A75" t="s">
        <v>117</v>
      </c>
      <c r="B75">
        <v>0</v>
      </c>
      <c r="C75">
        <v>0</v>
      </c>
      <c r="D75">
        <v>9.4518010291595189</v>
      </c>
      <c r="E75">
        <v>0</v>
      </c>
      <c r="F75">
        <v>0</v>
      </c>
      <c r="G75">
        <v>19.433936512356212</v>
      </c>
      <c r="H75">
        <v>0</v>
      </c>
      <c r="I75">
        <v>0</v>
      </c>
      <c r="J75">
        <v>28.123546967853816</v>
      </c>
      <c r="K75">
        <v>509.61774339319203</v>
      </c>
      <c r="L75">
        <v>8.4032256000000007</v>
      </c>
      <c r="M75">
        <v>71.302587176602927</v>
      </c>
      <c r="N75">
        <v>0</v>
      </c>
      <c r="O75">
        <v>73.288699267782434</v>
      </c>
      <c r="P75">
        <v>20.376630707476167</v>
      </c>
      <c r="Q75">
        <v>8.7764267219057484</v>
      </c>
      <c r="R75">
        <v>11.848904643131235</v>
      </c>
      <c r="S75">
        <v>0</v>
      </c>
      <c r="T75">
        <v>0</v>
      </c>
      <c r="U75">
        <v>51.756345640569393</v>
      </c>
      <c r="V75">
        <v>5.0526629422718807</v>
      </c>
      <c r="W75">
        <v>18.38911786508525</v>
      </c>
      <c r="X75">
        <v>62.997859544267257</v>
      </c>
      <c r="Y75">
        <v>0</v>
      </c>
      <c r="Z75">
        <v>0</v>
      </c>
      <c r="AA75">
        <v>6.1420439766520563</v>
      </c>
      <c r="AB75">
        <v>5.2685999999999993</v>
      </c>
      <c r="AC75">
        <v>0</v>
      </c>
      <c r="AD75">
        <v>8.0067600000000017</v>
      </c>
      <c r="AE75">
        <v>21.712782000000001</v>
      </c>
      <c r="AF75">
        <v>6.1515000000000022</v>
      </c>
      <c r="AG75">
        <v>28.058795040000003</v>
      </c>
      <c r="AH75">
        <v>41.092895999999996</v>
      </c>
      <c r="AI75">
        <v>0</v>
      </c>
      <c r="AJ75">
        <v>0</v>
      </c>
      <c r="AK75">
        <v>11.315220000000002</v>
      </c>
      <c r="AL75">
        <v>9.9693499999999986</v>
      </c>
      <c r="AM75">
        <v>0</v>
      </c>
      <c r="AN75">
        <v>0</v>
      </c>
      <c r="AO75">
        <v>10.329984</v>
      </c>
      <c r="AP75">
        <v>5.1762331568078519</v>
      </c>
      <c r="AQ75">
        <v>32.359470000000002</v>
      </c>
      <c r="AR75">
        <v>5.333899999999999</v>
      </c>
      <c r="AS75">
        <v>4.431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1080.2454228056761</v>
      </c>
      <c r="DN75">
        <v>13.922599379438299</v>
      </c>
    </row>
    <row r="76" spans="1:118">
      <c r="A76" t="s">
        <v>118</v>
      </c>
      <c r="B76">
        <v>0</v>
      </c>
      <c r="C76">
        <v>0</v>
      </c>
      <c r="D76">
        <v>6.0135321935249184</v>
      </c>
      <c r="E76">
        <v>0</v>
      </c>
      <c r="F76">
        <v>0</v>
      </c>
      <c r="G76">
        <v>16.509212410842292</v>
      </c>
      <c r="H76">
        <v>0</v>
      </c>
      <c r="I76">
        <v>0</v>
      </c>
      <c r="J76">
        <v>21.663621107216855</v>
      </c>
      <c r="K76">
        <v>509.61774339319203</v>
      </c>
      <c r="L76">
        <v>8.4032256000000007</v>
      </c>
      <c r="M76">
        <v>71.302587176602927</v>
      </c>
      <c r="N76">
        <v>0</v>
      </c>
      <c r="O76">
        <v>73.288699267782434</v>
      </c>
      <c r="P76">
        <v>20.376630707476167</v>
      </c>
      <c r="Q76">
        <v>8.7764267219057484</v>
      </c>
      <c r="R76">
        <v>11.300685162846804</v>
      </c>
      <c r="S76">
        <v>0</v>
      </c>
      <c r="T76">
        <v>0</v>
      </c>
      <c r="U76">
        <v>51.756345640569393</v>
      </c>
      <c r="V76">
        <v>5.0526629422718807</v>
      </c>
      <c r="W76">
        <v>18.38911786508525</v>
      </c>
      <c r="X76">
        <v>64.785169952294098</v>
      </c>
      <c r="Y76">
        <v>0</v>
      </c>
      <c r="Z76">
        <v>0</v>
      </c>
      <c r="AA76">
        <v>12.342385319862164</v>
      </c>
      <c r="AB76">
        <v>5.2685999999999993</v>
      </c>
      <c r="AC76">
        <v>4.25068</v>
      </c>
      <c r="AD76">
        <v>12.010140000000003</v>
      </c>
      <c r="AE76">
        <v>21.712782000000001</v>
      </c>
      <c r="AF76">
        <v>6.1515000000000022</v>
      </c>
      <c r="AG76">
        <v>28.058795040000003</v>
      </c>
      <c r="AH76">
        <v>41.092895999999996</v>
      </c>
      <c r="AI76">
        <v>0</v>
      </c>
      <c r="AJ76">
        <v>0</v>
      </c>
      <c r="AK76">
        <v>11.315220000000002</v>
      </c>
      <c r="AL76">
        <v>29.908049999999996</v>
      </c>
      <c r="AM76">
        <v>0</v>
      </c>
      <c r="AN76">
        <v>0</v>
      </c>
      <c r="AO76">
        <v>10.329984</v>
      </c>
      <c r="AP76">
        <v>5.1762331568078519</v>
      </c>
      <c r="AQ76">
        <v>43.145960000000002</v>
      </c>
      <c r="AR76">
        <v>21.335599999999999</v>
      </c>
      <c r="AS76">
        <v>4.431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1140.5623349153223</v>
      </c>
      <c r="DN76">
        <v>3.2031507429586181</v>
      </c>
    </row>
    <row r="77" spans="1:118">
      <c r="A77" t="s">
        <v>119</v>
      </c>
      <c r="B77">
        <v>0</v>
      </c>
      <c r="C77">
        <v>0</v>
      </c>
      <c r="D77">
        <v>6.0135321935249184</v>
      </c>
      <c r="E77">
        <v>0</v>
      </c>
      <c r="F77">
        <v>0</v>
      </c>
      <c r="G77">
        <v>16.509212410842292</v>
      </c>
      <c r="H77">
        <v>0</v>
      </c>
      <c r="I77">
        <v>0</v>
      </c>
      <c r="J77">
        <v>21.663621107216855</v>
      </c>
      <c r="K77">
        <v>509.61774339319203</v>
      </c>
      <c r="L77">
        <v>8.4032256000000007</v>
      </c>
      <c r="M77">
        <v>71.302587176602927</v>
      </c>
      <c r="N77">
        <v>0</v>
      </c>
      <c r="O77">
        <v>73.288699267782434</v>
      </c>
      <c r="P77">
        <v>20.376630707476167</v>
      </c>
      <c r="Q77">
        <v>8.7764267219057484</v>
      </c>
      <c r="R77">
        <v>11.300685162846804</v>
      </c>
      <c r="S77">
        <v>0</v>
      </c>
      <c r="T77">
        <v>0</v>
      </c>
      <c r="U77">
        <v>51.756345640569393</v>
      </c>
      <c r="V77">
        <v>4.8856792168674712</v>
      </c>
      <c r="W77">
        <v>18.38911786508525</v>
      </c>
      <c r="X77">
        <v>64.786958842617622</v>
      </c>
      <c r="Y77">
        <v>0</v>
      </c>
      <c r="Z77">
        <v>2.8638167999999995</v>
      </c>
      <c r="AA77">
        <v>12.342385319862164</v>
      </c>
      <c r="AB77">
        <v>11.53238</v>
      </c>
      <c r="AC77">
        <v>8.50136</v>
      </c>
      <c r="AD77">
        <v>16.050652800000005</v>
      </c>
      <c r="AE77">
        <v>21.712782000000001</v>
      </c>
      <c r="AF77">
        <v>6.1515000000000022</v>
      </c>
      <c r="AG77">
        <v>28.058795040000003</v>
      </c>
      <c r="AH77">
        <v>51.366119999999988</v>
      </c>
      <c r="AI77">
        <v>1.39775</v>
      </c>
      <c r="AJ77">
        <v>0</v>
      </c>
      <c r="AK77">
        <v>11.315220000000002</v>
      </c>
      <c r="AL77">
        <v>59.217938999999987</v>
      </c>
      <c r="AM77">
        <v>1.9903599999999997</v>
      </c>
      <c r="AN77">
        <v>0</v>
      </c>
      <c r="AO77">
        <v>10.329984</v>
      </c>
      <c r="AP77">
        <v>5.2887599645645436</v>
      </c>
      <c r="AQ77">
        <v>43.145960000000002</v>
      </c>
      <c r="AR77">
        <v>21.335599999999999</v>
      </c>
      <c r="AS77">
        <v>10.870719999999999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1205.0890050062312</v>
      </c>
      <c r="DN77">
        <v>5.4535452247254899</v>
      </c>
    </row>
    <row r="78" spans="1:118">
      <c r="A78" t="s">
        <v>120</v>
      </c>
      <c r="B78">
        <v>0</v>
      </c>
      <c r="C78">
        <v>0</v>
      </c>
      <c r="D78">
        <v>6.0135321935249184</v>
      </c>
      <c r="E78">
        <v>0</v>
      </c>
      <c r="F78">
        <v>0</v>
      </c>
      <c r="G78">
        <v>16.509212410842295</v>
      </c>
      <c r="H78">
        <v>0</v>
      </c>
      <c r="I78">
        <v>0</v>
      </c>
      <c r="J78">
        <v>21.663621107216855</v>
      </c>
      <c r="K78">
        <v>509.61774339319203</v>
      </c>
      <c r="L78">
        <v>8.4032256000000007</v>
      </c>
      <c r="M78">
        <v>71.302587176602927</v>
      </c>
      <c r="N78">
        <v>0</v>
      </c>
      <c r="O78">
        <v>73.288699267782434</v>
      </c>
      <c r="P78">
        <v>20.376630707476167</v>
      </c>
      <c r="Q78">
        <v>8.7764267219057484</v>
      </c>
      <c r="R78">
        <v>11.300685162846804</v>
      </c>
      <c r="S78">
        <v>0</v>
      </c>
      <c r="T78">
        <v>0</v>
      </c>
      <c r="U78">
        <v>51.756345640569393</v>
      </c>
      <c r="V78">
        <v>4.8856792168674712</v>
      </c>
      <c r="W78">
        <v>18.38911786508525</v>
      </c>
      <c r="X78">
        <v>64.786958842617622</v>
      </c>
      <c r="Y78">
        <v>0</v>
      </c>
      <c r="Z78">
        <v>8.5914503999999976</v>
      </c>
      <c r="AA78">
        <v>18.513577979793244</v>
      </c>
      <c r="AB78">
        <v>17.351255999999999</v>
      </c>
      <c r="AC78">
        <v>12.764903812156431</v>
      </c>
      <c r="AD78">
        <v>16.050652800000005</v>
      </c>
      <c r="AE78">
        <v>21.712782000000001</v>
      </c>
      <c r="AF78">
        <v>6.835</v>
      </c>
      <c r="AG78">
        <v>28.058795040000003</v>
      </c>
      <c r="AH78">
        <v>61.639344000000008</v>
      </c>
      <c r="AI78">
        <v>3.3545999999999991</v>
      </c>
      <c r="AJ78">
        <v>0</v>
      </c>
      <c r="AK78">
        <v>11.315220000000002</v>
      </c>
      <c r="AL78">
        <v>59.217938999999987</v>
      </c>
      <c r="AM78">
        <v>6.9405023999999997</v>
      </c>
      <c r="AN78">
        <v>0</v>
      </c>
      <c r="AO78">
        <v>10.329984</v>
      </c>
      <c r="AP78">
        <v>5.2887599645645436</v>
      </c>
      <c r="AQ78">
        <v>43.145960000000002</v>
      </c>
      <c r="AR78">
        <v>4.8489999999999993</v>
      </c>
      <c r="AS78">
        <v>10.870719999999999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1227.6600505763313</v>
      </c>
      <c r="DN78">
        <v>6.2408621267123925</v>
      </c>
    </row>
    <row r="79" spans="1:118">
      <c r="A79" t="s">
        <v>121</v>
      </c>
      <c r="B79">
        <v>0</v>
      </c>
      <c r="C79">
        <v>0</v>
      </c>
      <c r="D79">
        <v>4.3536845243887282E-4</v>
      </c>
      <c r="E79">
        <v>0</v>
      </c>
      <c r="F79">
        <v>0</v>
      </c>
      <c r="G79">
        <v>14.441539195831975</v>
      </c>
      <c r="H79">
        <v>0</v>
      </c>
      <c r="I79">
        <v>0</v>
      </c>
      <c r="J79">
        <v>16.270597132362472</v>
      </c>
      <c r="K79">
        <v>509.61774339319203</v>
      </c>
      <c r="L79">
        <v>8.4032256000000007</v>
      </c>
      <c r="M79">
        <v>71.302587176602927</v>
      </c>
      <c r="N79">
        <v>0</v>
      </c>
      <c r="O79">
        <v>73.288699267782434</v>
      </c>
      <c r="P79">
        <v>20.376630707476167</v>
      </c>
      <c r="Q79">
        <v>8.7764267219057484</v>
      </c>
      <c r="R79">
        <v>11.300685162846804</v>
      </c>
      <c r="S79">
        <v>0</v>
      </c>
      <c r="T79">
        <v>0</v>
      </c>
      <c r="U79">
        <v>51.756345640569393</v>
      </c>
      <c r="V79">
        <v>4.8856792168674712</v>
      </c>
      <c r="W79">
        <v>18.38911786508525</v>
      </c>
      <c r="X79">
        <v>64.786958842617622</v>
      </c>
      <c r="Y79">
        <v>0</v>
      </c>
      <c r="Z79">
        <v>8.5914503999999976</v>
      </c>
      <c r="AA79">
        <v>18.513577979793244</v>
      </c>
      <c r="AB79">
        <v>17.351255999999999</v>
      </c>
      <c r="AC79">
        <v>12.764903812156431</v>
      </c>
      <c r="AD79">
        <v>16.050652800000005</v>
      </c>
      <c r="AE79">
        <v>21.712782000000001</v>
      </c>
      <c r="AF79">
        <v>6.835</v>
      </c>
      <c r="AG79">
        <v>28.058795040000003</v>
      </c>
      <c r="AH79">
        <v>61.639344000000008</v>
      </c>
      <c r="AI79">
        <v>14.362160799999996</v>
      </c>
      <c r="AJ79">
        <v>0</v>
      </c>
      <c r="AK79">
        <v>11.315220000000002</v>
      </c>
      <c r="AL79">
        <v>59.217938999999987</v>
      </c>
      <c r="AM79">
        <v>6.9405023999999997</v>
      </c>
      <c r="AN79">
        <v>0</v>
      </c>
      <c r="AO79">
        <v>10.329984</v>
      </c>
      <c r="AP79">
        <v>5.2887599645645436</v>
      </c>
      <c r="AQ79">
        <v>43.145960000000002</v>
      </c>
      <c r="AR79">
        <v>4.8489999999999993</v>
      </c>
      <c r="AS79">
        <v>10.870719999999999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1199.682792056459</v>
      </c>
      <c r="DN79">
        <v>31.751887431647933</v>
      </c>
    </row>
    <row r="80" spans="1:118">
      <c r="A80" t="s">
        <v>122</v>
      </c>
      <c r="B80">
        <v>0</v>
      </c>
      <c r="C80">
        <v>0</v>
      </c>
      <c r="D80">
        <v>4.3536845243887282E-4</v>
      </c>
      <c r="E80">
        <v>0</v>
      </c>
      <c r="F80">
        <v>0</v>
      </c>
      <c r="G80">
        <v>3.2788290800739073E-4</v>
      </c>
      <c r="H80">
        <v>0</v>
      </c>
      <c r="I80">
        <v>0</v>
      </c>
      <c r="J80">
        <v>14.219688829672712</v>
      </c>
      <c r="K80">
        <v>509.61774339319203</v>
      </c>
      <c r="L80">
        <v>8.4032256000000007</v>
      </c>
      <c r="M80">
        <v>71.302587176602927</v>
      </c>
      <c r="N80">
        <v>0</v>
      </c>
      <c r="O80">
        <v>73.288699267782434</v>
      </c>
      <c r="P80">
        <v>20.376630707476167</v>
      </c>
      <c r="Q80">
        <v>8.7764267219057484</v>
      </c>
      <c r="R80">
        <v>11.300685162846804</v>
      </c>
      <c r="S80">
        <v>0</v>
      </c>
      <c r="T80">
        <v>0</v>
      </c>
      <c r="U80">
        <v>51.756345640569393</v>
      </c>
      <c r="V80">
        <v>4.8856792168674712</v>
      </c>
      <c r="W80">
        <v>18.38911786508525</v>
      </c>
      <c r="X80">
        <v>64.786958842617622</v>
      </c>
      <c r="Y80">
        <v>0</v>
      </c>
      <c r="Z80">
        <v>8.5914503999999976</v>
      </c>
      <c r="AA80">
        <v>18.513577979793244</v>
      </c>
      <c r="AB80">
        <v>17.351255999999999</v>
      </c>
      <c r="AC80">
        <v>12.764903812156431</v>
      </c>
      <c r="AD80">
        <v>16.050652800000005</v>
      </c>
      <c r="AE80">
        <v>21.712782000000001</v>
      </c>
      <c r="AF80">
        <v>6.835</v>
      </c>
      <c r="AG80">
        <v>28.058795040000003</v>
      </c>
      <c r="AH80">
        <v>61.639344000000008</v>
      </c>
      <c r="AI80">
        <v>21.543241200000001</v>
      </c>
      <c r="AJ80">
        <v>0</v>
      </c>
      <c r="AK80">
        <v>11.315220000000002</v>
      </c>
      <c r="AL80">
        <v>59.217938999999987</v>
      </c>
      <c r="AM80">
        <v>6.9405023999999997</v>
      </c>
      <c r="AN80">
        <v>0</v>
      </c>
      <c r="AO80">
        <v>10.329984</v>
      </c>
      <c r="AP80">
        <v>5.2887599645645436</v>
      </c>
      <c r="AQ80">
        <v>43.145960000000002</v>
      </c>
      <c r="AR80">
        <v>4.8489999999999993</v>
      </c>
      <c r="AS80">
        <v>10.870719999999999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1180.9383798611816</v>
      </c>
      <c r="DN80">
        <v>41.185260411311432</v>
      </c>
    </row>
    <row r="81" spans="1:118">
      <c r="A81" t="s">
        <v>123</v>
      </c>
      <c r="B81">
        <v>0</v>
      </c>
      <c r="C81">
        <v>0</v>
      </c>
      <c r="D81">
        <v>4.3536845243887282E-4</v>
      </c>
      <c r="E81">
        <v>0</v>
      </c>
      <c r="F81">
        <v>0</v>
      </c>
      <c r="G81">
        <v>3.2788290800739073E-4</v>
      </c>
      <c r="H81">
        <v>0</v>
      </c>
      <c r="I81">
        <v>0</v>
      </c>
      <c r="J81">
        <v>3.0165227536558801E-3</v>
      </c>
      <c r="K81">
        <v>509.61774339319203</v>
      </c>
      <c r="L81">
        <v>8.4032256000000007</v>
      </c>
      <c r="M81">
        <v>71.302587176602927</v>
      </c>
      <c r="N81">
        <v>0</v>
      </c>
      <c r="O81">
        <v>73.288699267782434</v>
      </c>
      <c r="P81">
        <v>20.376630707476167</v>
      </c>
      <c r="Q81">
        <v>8.7764267219057484</v>
      </c>
      <c r="R81">
        <v>11.300685162846804</v>
      </c>
      <c r="S81">
        <v>0</v>
      </c>
      <c r="T81">
        <v>0</v>
      </c>
      <c r="U81">
        <v>51.756345640569393</v>
      </c>
      <c r="V81">
        <v>4.8856792168674712</v>
      </c>
      <c r="W81">
        <v>18.38911786508525</v>
      </c>
      <c r="X81">
        <v>64.788454119431577</v>
      </c>
      <c r="Y81">
        <v>0</v>
      </c>
      <c r="Z81">
        <v>8.5914503999999976</v>
      </c>
      <c r="AA81">
        <v>18.513577979793244</v>
      </c>
      <c r="AB81">
        <v>17.351255999999999</v>
      </c>
      <c r="AC81">
        <v>12.764903812156431</v>
      </c>
      <c r="AD81">
        <v>16.050652800000005</v>
      </c>
      <c r="AE81">
        <v>21.712782000000001</v>
      </c>
      <c r="AF81">
        <v>6.835</v>
      </c>
      <c r="AG81">
        <v>28.058795040000003</v>
      </c>
      <c r="AH81">
        <v>61.639344000000008</v>
      </c>
      <c r="AI81">
        <v>21.543241200000001</v>
      </c>
      <c r="AJ81">
        <v>0</v>
      </c>
      <c r="AK81">
        <v>11.315220000000002</v>
      </c>
      <c r="AL81">
        <v>29.908049999999996</v>
      </c>
      <c r="AM81">
        <v>6.9405023999999997</v>
      </c>
      <c r="AN81">
        <v>0</v>
      </c>
      <c r="AO81">
        <v>10.071734399999997</v>
      </c>
      <c r="AP81">
        <v>5.2887599645645436</v>
      </c>
      <c r="AQ81">
        <v>43.145960000000002</v>
      </c>
      <c r="AR81">
        <v>4.8489999999999993</v>
      </c>
      <c r="AS81">
        <v>3.2494000000000001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1131.2660807831653</v>
      </c>
      <c r="DN81">
        <v>39.452923859222714</v>
      </c>
    </row>
    <row r="82" spans="1:118">
      <c r="A82" t="s">
        <v>124</v>
      </c>
      <c r="B82">
        <v>0</v>
      </c>
      <c r="C82">
        <v>0</v>
      </c>
      <c r="D82">
        <v>4.3536845243887282E-4</v>
      </c>
      <c r="E82">
        <v>0</v>
      </c>
      <c r="F82">
        <v>0</v>
      </c>
      <c r="G82">
        <v>3.2788290800739073E-4</v>
      </c>
      <c r="H82">
        <v>0</v>
      </c>
      <c r="I82">
        <v>0</v>
      </c>
      <c r="J82">
        <v>3.0165227536558801E-3</v>
      </c>
      <c r="K82">
        <v>509.61774339319203</v>
      </c>
      <c r="L82">
        <v>8.4032256000000007</v>
      </c>
      <c r="M82">
        <v>71.302587176602927</v>
      </c>
      <c r="N82">
        <v>0</v>
      </c>
      <c r="O82">
        <v>73.288699267782434</v>
      </c>
      <c r="P82">
        <v>20.376630707476167</v>
      </c>
      <c r="Q82">
        <v>8.7764267219057484</v>
      </c>
      <c r="R82">
        <v>11.300685162846804</v>
      </c>
      <c r="S82">
        <v>0</v>
      </c>
      <c r="T82">
        <v>0</v>
      </c>
      <c r="U82">
        <v>51.756345640569393</v>
      </c>
      <c r="V82">
        <v>4.8856792168674712</v>
      </c>
      <c r="W82">
        <v>18.38911786508525</v>
      </c>
      <c r="X82">
        <v>64.788454119431577</v>
      </c>
      <c r="Y82">
        <v>0</v>
      </c>
      <c r="Z82">
        <v>8.5914503999999976</v>
      </c>
      <c r="AA82">
        <v>18.513577979793244</v>
      </c>
      <c r="AB82">
        <v>17.351255999999999</v>
      </c>
      <c r="AC82">
        <v>12.764903812156431</v>
      </c>
      <c r="AD82">
        <v>16.050652800000005</v>
      </c>
      <c r="AE82">
        <v>21.712782000000001</v>
      </c>
      <c r="AF82">
        <v>6.835</v>
      </c>
      <c r="AG82">
        <v>28.058795040000003</v>
      </c>
      <c r="AH82">
        <v>61.639344000000008</v>
      </c>
      <c r="AI82">
        <v>21.543241200000001</v>
      </c>
      <c r="AJ82">
        <v>0</v>
      </c>
      <c r="AK82">
        <v>11.315220000000002</v>
      </c>
      <c r="AL82">
        <v>19.071799999999996</v>
      </c>
      <c r="AM82">
        <v>6.9405023999999997</v>
      </c>
      <c r="AN82">
        <v>0</v>
      </c>
      <c r="AO82">
        <v>10.071734399999997</v>
      </c>
      <c r="AP82">
        <v>5.2887599645645436</v>
      </c>
      <c r="AQ82">
        <v>43.145960000000002</v>
      </c>
      <c r="AR82">
        <v>4.8489999999999993</v>
      </c>
      <c r="AS82">
        <v>3.2494000000000001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1120.7950120351445</v>
      </c>
      <c r="DN82">
        <v>39.087742607243364</v>
      </c>
    </row>
    <row r="83" spans="1:118">
      <c r="A83" t="s">
        <v>125</v>
      </c>
      <c r="B83">
        <v>0</v>
      </c>
      <c r="C83">
        <v>0</v>
      </c>
      <c r="D83">
        <v>6.0135321935249184</v>
      </c>
      <c r="E83">
        <v>0</v>
      </c>
      <c r="F83">
        <v>0</v>
      </c>
      <c r="G83">
        <v>29.618131154933646</v>
      </c>
      <c r="H83">
        <v>0</v>
      </c>
      <c r="I83">
        <v>0</v>
      </c>
      <c r="J83">
        <v>35.866951379763464</v>
      </c>
      <c r="K83">
        <v>509.61774339319203</v>
      </c>
      <c r="L83">
        <v>8.4032256000000007</v>
      </c>
      <c r="M83">
        <v>71.302587176602927</v>
      </c>
      <c r="N83">
        <v>0</v>
      </c>
      <c r="O83">
        <v>73.288699267782434</v>
      </c>
      <c r="P83">
        <v>20.376630707476167</v>
      </c>
      <c r="Q83">
        <v>8.7764267219057484</v>
      </c>
      <c r="R83">
        <v>11.300685162846804</v>
      </c>
      <c r="S83">
        <v>0</v>
      </c>
      <c r="T83">
        <v>0</v>
      </c>
      <c r="U83">
        <v>51.756345640569393</v>
      </c>
      <c r="V83">
        <v>4.8856792168674712</v>
      </c>
      <c r="W83">
        <v>18.38911786508525</v>
      </c>
      <c r="X83">
        <v>64.788454119431577</v>
      </c>
      <c r="Y83">
        <v>0</v>
      </c>
      <c r="Z83">
        <v>8.5914503999999976</v>
      </c>
      <c r="AA83">
        <v>18.513577979793244</v>
      </c>
      <c r="AB83">
        <v>17.351255999999999</v>
      </c>
      <c r="AC83">
        <v>12.764903812156431</v>
      </c>
      <c r="AD83">
        <v>16.050652800000005</v>
      </c>
      <c r="AE83">
        <v>21.712782000000001</v>
      </c>
      <c r="AF83">
        <v>6.835</v>
      </c>
      <c r="AG83">
        <v>28.058795040000003</v>
      </c>
      <c r="AH83">
        <v>61.639344000000008</v>
      </c>
      <c r="AI83">
        <v>21.543241200000001</v>
      </c>
      <c r="AJ83">
        <v>0</v>
      </c>
      <c r="AK83">
        <v>11.315220000000002</v>
      </c>
      <c r="AL83">
        <v>19.071799999999996</v>
      </c>
      <c r="AM83">
        <v>6.9405023999999997</v>
      </c>
      <c r="AN83">
        <v>0</v>
      </c>
      <c r="AO83">
        <v>10.071734399999997</v>
      </c>
      <c r="AP83">
        <v>5.2887599645645436</v>
      </c>
      <c r="AQ83">
        <v>43.145960000000002</v>
      </c>
      <c r="AR83">
        <v>4.8489999999999993</v>
      </c>
      <c r="AS83">
        <v>3.2494000000000001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1198.8281429460501</v>
      </c>
      <c r="DN83">
        <v>32.549446650445759</v>
      </c>
    </row>
    <row r="84" spans="1:118">
      <c r="A84" t="s">
        <v>126</v>
      </c>
      <c r="B84">
        <v>0</v>
      </c>
      <c r="C84">
        <v>0</v>
      </c>
      <c r="D84">
        <v>6.0135321935249184</v>
      </c>
      <c r="E84">
        <v>0</v>
      </c>
      <c r="F84">
        <v>0</v>
      </c>
      <c r="G84">
        <v>29.618131154933646</v>
      </c>
      <c r="H84">
        <v>0</v>
      </c>
      <c r="I84">
        <v>0</v>
      </c>
      <c r="J84">
        <v>35.868777807431321</v>
      </c>
      <c r="K84">
        <v>509.61774339319203</v>
      </c>
      <c r="L84">
        <v>8.4032256000000007</v>
      </c>
      <c r="M84">
        <v>71.302587176602927</v>
      </c>
      <c r="N84">
        <v>0</v>
      </c>
      <c r="O84">
        <v>73.288699267782434</v>
      </c>
      <c r="P84">
        <v>20.376630707476167</v>
      </c>
      <c r="Q84">
        <v>8.7764267219057484</v>
      </c>
      <c r="R84">
        <v>11.300685162846804</v>
      </c>
      <c r="S84">
        <v>0</v>
      </c>
      <c r="T84">
        <v>0</v>
      </c>
      <c r="U84">
        <v>51.756345640569393</v>
      </c>
      <c r="V84">
        <v>4.8856792168674712</v>
      </c>
      <c r="W84">
        <v>18.38911786508525</v>
      </c>
      <c r="X84">
        <v>64.788454119431577</v>
      </c>
      <c r="Y84">
        <v>0</v>
      </c>
      <c r="Z84">
        <v>2.8638167999999995</v>
      </c>
      <c r="AA84">
        <v>18.513577979793244</v>
      </c>
      <c r="AB84">
        <v>17.351255999999999</v>
      </c>
      <c r="AC84">
        <v>12.764903812156431</v>
      </c>
      <c r="AD84">
        <v>16.050652800000005</v>
      </c>
      <c r="AE84">
        <v>21.712782000000001</v>
      </c>
      <c r="AF84">
        <v>6.835</v>
      </c>
      <c r="AG84">
        <v>28.058795040000003</v>
      </c>
      <c r="AH84">
        <v>61.639344000000008</v>
      </c>
      <c r="AI84">
        <v>14.362160799999996</v>
      </c>
      <c r="AJ84">
        <v>0</v>
      </c>
      <c r="AK84">
        <v>11.315220000000002</v>
      </c>
      <c r="AL84">
        <v>19.071799999999996</v>
      </c>
      <c r="AM84">
        <v>6.9405023999999997</v>
      </c>
      <c r="AN84">
        <v>0</v>
      </c>
      <c r="AO84">
        <v>10.071734399999997</v>
      </c>
      <c r="AP84">
        <v>5.2887599645645436</v>
      </c>
      <c r="AQ84">
        <v>43.145960000000002</v>
      </c>
      <c r="AR84">
        <v>4.8489999999999993</v>
      </c>
      <c r="AS84">
        <v>3.2494000000000001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1186.3562175754905</v>
      </c>
      <c r="DN84">
        <v>32.114484448673139</v>
      </c>
    </row>
    <row r="85" spans="1:118">
      <c r="A85" t="s">
        <v>127</v>
      </c>
      <c r="B85">
        <v>0</v>
      </c>
      <c r="C85">
        <v>0</v>
      </c>
      <c r="D85">
        <v>6.0135321935249184</v>
      </c>
      <c r="E85">
        <v>0</v>
      </c>
      <c r="F85">
        <v>0</v>
      </c>
      <c r="G85">
        <v>29.618131154933646</v>
      </c>
      <c r="H85">
        <v>0</v>
      </c>
      <c r="I85">
        <v>0</v>
      </c>
      <c r="J85">
        <v>35.868777807431321</v>
      </c>
      <c r="K85">
        <v>509.61774339319203</v>
      </c>
      <c r="L85">
        <v>8.4032256000000007</v>
      </c>
      <c r="M85">
        <v>71.302587176602927</v>
      </c>
      <c r="N85">
        <v>0</v>
      </c>
      <c r="O85">
        <v>73.288699267782434</v>
      </c>
      <c r="P85">
        <v>20.376630707476167</v>
      </c>
      <c r="Q85">
        <v>8.7764267219057484</v>
      </c>
      <c r="R85">
        <v>11.300685162846804</v>
      </c>
      <c r="S85">
        <v>0</v>
      </c>
      <c r="T85">
        <v>0</v>
      </c>
      <c r="U85">
        <v>51.756345640569393</v>
      </c>
      <c r="V85">
        <v>4.8856792168674712</v>
      </c>
      <c r="W85">
        <v>18.387650806451614</v>
      </c>
      <c r="X85">
        <v>64.788454119431577</v>
      </c>
      <c r="Y85">
        <v>0</v>
      </c>
      <c r="Z85">
        <v>2.8638167999999995</v>
      </c>
      <c r="AA85">
        <v>18.513577979793244</v>
      </c>
      <c r="AB85">
        <v>17.351255999999999</v>
      </c>
      <c r="AC85">
        <v>12.764903812156431</v>
      </c>
      <c r="AD85">
        <v>16.050652800000005</v>
      </c>
      <c r="AE85">
        <v>21.712782000000001</v>
      </c>
      <c r="AF85">
        <v>6.835</v>
      </c>
      <c r="AG85">
        <v>28.058795040000003</v>
      </c>
      <c r="AH85">
        <v>61.639344000000008</v>
      </c>
      <c r="AI85">
        <v>2.2363999999999997</v>
      </c>
      <c r="AJ85">
        <v>0</v>
      </c>
      <c r="AK85">
        <v>11.315220000000002</v>
      </c>
      <c r="AL85">
        <v>19.071799999999996</v>
      </c>
      <c r="AM85">
        <v>6.9405023999999997</v>
      </c>
      <c r="AN85">
        <v>0</v>
      </c>
      <c r="AO85">
        <v>10.071734399999997</v>
      </c>
      <c r="AP85">
        <v>5.2887599645645436</v>
      </c>
      <c r="AQ85">
        <v>43.145960000000002</v>
      </c>
      <c r="AR85">
        <v>4.8489999999999993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1175.7794576509386</v>
      </c>
      <c r="DN85">
        <v>31.745616514591532</v>
      </c>
    </row>
    <row r="86" spans="1:118">
      <c r="A86" t="s">
        <v>128</v>
      </c>
      <c r="B86">
        <v>0</v>
      </c>
      <c r="C86">
        <v>0</v>
      </c>
      <c r="D86">
        <v>6.0135321935249184</v>
      </c>
      <c r="E86">
        <v>0</v>
      </c>
      <c r="F86">
        <v>0</v>
      </c>
      <c r="G86">
        <v>29.618131154933646</v>
      </c>
      <c r="H86">
        <v>0</v>
      </c>
      <c r="I86">
        <v>0</v>
      </c>
      <c r="J86">
        <v>35.868777807431321</v>
      </c>
      <c r="K86">
        <v>509.61774339319203</v>
      </c>
      <c r="L86">
        <v>8.4032256000000007</v>
      </c>
      <c r="M86">
        <v>71.302587176602927</v>
      </c>
      <c r="N86">
        <v>0</v>
      </c>
      <c r="O86">
        <v>73.288699267782434</v>
      </c>
      <c r="P86">
        <v>20.376630707476167</v>
      </c>
      <c r="Q86">
        <v>8.7764267219057484</v>
      </c>
      <c r="R86">
        <v>11.300685162846804</v>
      </c>
      <c r="S86">
        <v>0</v>
      </c>
      <c r="T86">
        <v>0</v>
      </c>
      <c r="U86">
        <v>51.756345640569393</v>
      </c>
      <c r="V86">
        <v>4.8856792168674712</v>
      </c>
      <c r="W86">
        <v>18.387650806451614</v>
      </c>
      <c r="X86">
        <v>64.788454119431577</v>
      </c>
      <c r="Y86">
        <v>0</v>
      </c>
      <c r="Z86">
        <v>0</v>
      </c>
      <c r="AA86">
        <v>12.342385319862164</v>
      </c>
      <c r="AB86">
        <v>17.351255999999999</v>
      </c>
      <c r="AC86">
        <v>8.50136</v>
      </c>
      <c r="AD86">
        <v>16.050652800000005</v>
      </c>
      <c r="AE86">
        <v>21.712782000000001</v>
      </c>
      <c r="AF86">
        <v>6.1515000000000022</v>
      </c>
      <c r="AG86">
        <v>28.058795040000003</v>
      </c>
      <c r="AH86">
        <v>51.366119999999988</v>
      </c>
      <c r="AI86">
        <v>0</v>
      </c>
      <c r="AJ86">
        <v>0</v>
      </c>
      <c r="AK86">
        <v>11.315220000000002</v>
      </c>
      <c r="AL86">
        <v>19.071799999999996</v>
      </c>
      <c r="AM86">
        <v>3.6880199999999994</v>
      </c>
      <c r="AN86">
        <v>0</v>
      </c>
      <c r="AO86">
        <v>10.071734399999997</v>
      </c>
      <c r="AP86">
        <v>5.2887599645645436</v>
      </c>
      <c r="AQ86">
        <v>33.538560000000004</v>
      </c>
      <c r="AR86">
        <v>4.8489999999999993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1137.754184956266</v>
      </c>
      <c r="DN86">
        <v>30.419329537176495</v>
      </c>
    </row>
    <row r="87" spans="1:118">
      <c r="A87" t="s">
        <v>129</v>
      </c>
      <c r="B87">
        <v>0</v>
      </c>
      <c r="C87">
        <v>0</v>
      </c>
      <c r="D87">
        <v>9.6843943252091673</v>
      </c>
      <c r="E87">
        <v>0</v>
      </c>
      <c r="F87">
        <v>0</v>
      </c>
      <c r="G87">
        <v>30.950555719782106</v>
      </c>
      <c r="H87">
        <v>0</v>
      </c>
      <c r="I87">
        <v>0</v>
      </c>
      <c r="J87">
        <v>44.14918736842106</v>
      </c>
      <c r="K87">
        <v>509.61774339319203</v>
      </c>
      <c r="L87">
        <v>8.4032256000000007</v>
      </c>
      <c r="M87">
        <v>71.302587176602927</v>
      </c>
      <c r="N87">
        <v>0</v>
      </c>
      <c r="O87">
        <v>73.288699267782434</v>
      </c>
      <c r="P87">
        <v>20.376630707476167</v>
      </c>
      <c r="Q87">
        <v>8.7764267219057484</v>
      </c>
      <c r="R87">
        <v>11.300685162846804</v>
      </c>
      <c r="S87">
        <v>0</v>
      </c>
      <c r="T87">
        <v>0</v>
      </c>
      <c r="U87">
        <v>51.756345640569393</v>
      </c>
      <c r="V87">
        <v>4.8856792168674712</v>
      </c>
      <c r="W87">
        <v>18.387650806451614</v>
      </c>
      <c r="X87">
        <v>64.788454119431577</v>
      </c>
      <c r="Y87">
        <v>0</v>
      </c>
      <c r="Z87">
        <v>0</v>
      </c>
      <c r="AA87">
        <v>6.1420439766520563</v>
      </c>
      <c r="AB87">
        <v>11.53238</v>
      </c>
      <c r="AC87">
        <v>8.50136</v>
      </c>
      <c r="AD87">
        <v>12.010140000000003</v>
      </c>
      <c r="AE87">
        <v>21.712782000000001</v>
      </c>
      <c r="AF87">
        <v>6.1515000000000022</v>
      </c>
      <c r="AG87">
        <v>28.058795040000003</v>
      </c>
      <c r="AH87">
        <v>41.092895999999996</v>
      </c>
      <c r="AI87">
        <v>0</v>
      </c>
      <c r="AJ87">
        <v>0</v>
      </c>
      <c r="AK87">
        <v>11.315220000000002</v>
      </c>
      <c r="AL87">
        <v>19.071799999999996</v>
      </c>
      <c r="AM87">
        <v>0</v>
      </c>
      <c r="AN87">
        <v>0</v>
      </c>
      <c r="AO87">
        <v>10.071734399999997</v>
      </c>
      <c r="AP87">
        <v>5.1762331568078519</v>
      </c>
      <c r="AQ87">
        <v>32.315800000000003</v>
      </c>
      <c r="AR87">
        <v>5.333899999999999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1151.6519453160861</v>
      </c>
      <c r="DN87">
        <v>-1.066095516087759</v>
      </c>
    </row>
    <row r="88" spans="1:118">
      <c r="A88" t="s">
        <v>130</v>
      </c>
      <c r="B88">
        <v>0</v>
      </c>
      <c r="C88">
        <v>0</v>
      </c>
      <c r="D88">
        <v>9.6843943252091673</v>
      </c>
      <c r="E88">
        <v>0</v>
      </c>
      <c r="F88">
        <v>0</v>
      </c>
      <c r="G88">
        <v>25.870394160948891</v>
      </c>
      <c r="H88">
        <v>0</v>
      </c>
      <c r="I88">
        <v>0</v>
      </c>
      <c r="J88">
        <v>33.220469182013161</v>
      </c>
      <c r="K88">
        <v>509.61774339319203</v>
      </c>
      <c r="L88">
        <v>8.4032256000000007</v>
      </c>
      <c r="M88">
        <v>71.302587176602927</v>
      </c>
      <c r="N88">
        <v>0</v>
      </c>
      <c r="O88">
        <v>73.288699267782434</v>
      </c>
      <c r="P88">
        <v>20.376630707476167</v>
      </c>
      <c r="Q88">
        <v>8.7764267219057484</v>
      </c>
      <c r="R88">
        <v>11.300685162846804</v>
      </c>
      <c r="S88">
        <v>0</v>
      </c>
      <c r="T88">
        <v>0</v>
      </c>
      <c r="U88">
        <v>51.756345640569393</v>
      </c>
      <c r="V88">
        <v>4.8856792168674712</v>
      </c>
      <c r="W88">
        <v>18.387650806451614</v>
      </c>
      <c r="X88">
        <v>64.788454119431577</v>
      </c>
      <c r="Y88">
        <v>0</v>
      </c>
      <c r="Z88">
        <v>0</v>
      </c>
      <c r="AA88">
        <v>6.1420439766520563</v>
      </c>
      <c r="AB88">
        <v>11.53238</v>
      </c>
      <c r="AC88">
        <v>4.25068</v>
      </c>
      <c r="AD88">
        <v>8.0067600000000017</v>
      </c>
      <c r="AE88">
        <v>21.712782000000001</v>
      </c>
      <c r="AF88">
        <v>6.1515000000000022</v>
      </c>
      <c r="AG88">
        <v>28.058795040000003</v>
      </c>
      <c r="AH88">
        <v>41.092895999999996</v>
      </c>
      <c r="AI88">
        <v>0</v>
      </c>
      <c r="AJ88">
        <v>0</v>
      </c>
      <c r="AK88">
        <v>11.315220000000002</v>
      </c>
      <c r="AL88">
        <v>19.071799999999996</v>
      </c>
      <c r="AM88">
        <v>0</v>
      </c>
      <c r="AN88">
        <v>0</v>
      </c>
      <c r="AO88">
        <v>10.071734399999997</v>
      </c>
      <c r="AP88">
        <v>5.1762331568078519</v>
      </c>
      <c r="AQ88">
        <v>32.315800000000003</v>
      </c>
      <c r="AR88">
        <v>21.335599999999999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1159.1396278447933</v>
      </c>
      <c r="DN88">
        <v>-16.815017790035999</v>
      </c>
    </row>
    <row r="89" spans="1:118">
      <c r="A89" t="s">
        <v>131</v>
      </c>
      <c r="B89">
        <v>0</v>
      </c>
      <c r="C89">
        <v>0</v>
      </c>
      <c r="D89">
        <v>19.458015748031496</v>
      </c>
      <c r="E89">
        <v>0</v>
      </c>
      <c r="F89">
        <v>0</v>
      </c>
      <c r="G89">
        <v>38.811682403433473</v>
      </c>
      <c r="H89">
        <v>0</v>
      </c>
      <c r="I89">
        <v>0</v>
      </c>
      <c r="J89">
        <v>47.51779834164455</v>
      </c>
      <c r="K89">
        <v>509.61774339319203</v>
      </c>
      <c r="L89">
        <v>8.4032256000000007</v>
      </c>
      <c r="M89">
        <v>71.302587176602927</v>
      </c>
      <c r="N89">
        <v>0</v>
      </c>
      <c r="O89">
        <v>73.288699267782434</v>
      </c>
      <c r="P89">
        <v>20.376630707476167</v>
      </c>
      <c r="Q89">
        <v>8.7764267219057484</v>
      </c>
      <c r="R89">
        <v>11.300685162846804</v>
      </c>
      <c r="S89">
        <v>0</v>
      </c>
      <c r="T89">
        <v>0</v>
      </c>
      <c r="U89">
        <v>51.756345640569393</v>
      </c>
      <c r="V89">
        <v>4.8856792168674712</v>
      </c>
      <c r="W89">
        <v>18.387650806451614</v>
      </c>
      <c r="X89">
        <v>64.788454119431577</v>
      </c>
      <c r="Y89">
        <v>0</v>
      </c>
      <c r="Z89">
        <v>0</v>
      </c>
      <c r="AA89">
        <v>6.1420439766520563</v>
      </c>
      <c r="AB89">
        <v>11.53238</v>
      </c>
      <c r="AC89">
        <v>4.25068</v>
      </c>
      <c r="AD89">
        <v>8.0067600000000017</v>
      </c>
      <c r="AE89">
        <v>21.712782000000001</v>
      </c>
      <c r="AF89">
        <v>6.1515000000000022</v>
      </c>
      <c r="AG89">
        <v>28.058795040000003</v>
      </c>
      <c r="AH89">
        <v>30.819672000000004</v>
      </c>
      <c r="AI89">
        <v>0</v>
      </c>
      <c r="AJ89">
        <v>0</v>
      </c>
      <c r="AK89">
        <v>11.315220000000002</v>
      </c>
      <c r="AL89">
        <v>19.071799999999996</v>
      </c>
      <c r="AM89">
        <v>0</v>
      </c>
      <c r="AN89">
        <v>0</v>
      </c>
      <c r="AO89">
        <v>10.071734399999997</v>
      </c>
      <c r="AP89">
        <v>5.1762331568078519</v>
      </c>
      <c r="AQ89">
        <v>32.315800000000003</v>
      </c>
      <c r="AR89">
        <v>21.335599999999999</v>
      </c>
      <c r="AS89">
        <v>4.431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1254.4088434231169</v>
      </c>
      <c r="DN89">
        <v>-85.345218543420941</v>
      </c>
    </row>
    <row r="90" spans="1:118">
      <c r="A90" t="s">
        <v>132</v>
      </c>
      <c r="B90">
        <v>0</v>
      </c>
      <c r="C90">
        <v>0</v>
      </c>
      <c r="D90">
        <v>18.881525939324181</v>
      </c>
      <c r="E90">
        <v>0</v>
      </c>
      <c r="F90">
        <v>0</v>
      </c>
      <c r="G90">
        <v>37.925074888269258</v>
      </c>
      <c r="H90">
        <v>0</v>
      </c>
      <c r="I90">
        <v>0</v>
      </c>
      <c r="J90">
        <v>53.651702411493083</v>
      </c>
      <c r="K90">
        <v>509.61774339319203</v>
      </c>
      <c r="L90">
        <v>8.4032256000000007</v>
      </c>
      <c r="M90">
        <v>71.302587176602927</v>
      </c>
      <c r="N90">
        <v>0</v>
      </c>
      <c r="O90">
        <v>73.288699267782434</v>
      </c>
      <c r="P90">
        <v>20.376630707476167</v>
      </c>
      <c r="Q90">
        <v>8.7764267219057484</v>
      </c>
      <c r="R90">
        <v>11.300685162846804</v>
      </c>
      <c r="S90">
        <v>0</v>
      </c>
      <c r="T90">
        <v>0</v>
      </c>
      <c r="U90">
        <v>51.756345640569393</v>
      </c>
      <c r="V90">
        <v>4.8856792168674712</v>
      </c>
      <c r="W90">
        <v>18.387650806451614</v>
      </c>
      <c r="X90">
        <v>64.788454119431577</v>
      </c>
      <c r="Y90">
        <v>0</v>
      </c>
      <c r="Z90">
        <v>0</v>
      </c>
      <c r="AA90">
        <v>6.1420439766520563</v>
      </c>
      <c r="AB90">
        <v>11.53238</v>
      </c>
      <c r="AC90">
        <v>4.25068</v>
      </c>
      <c r="AD90">
        <v>8.0067600000000017</v>
      </c>
      <c r="AE90">
        <v>21.712782000000001</v>
      </c>
      <c r="AF90">
        <v>6.1515000000000022</v>
      </c>
      <c r="AG90">
        <v>28.058795040000003</v>
      </c>
      <c r="AH90">
        <v>30.819672000000004</v>
      </c>
      <c r="AI90">
        <v>0</v>
      </c>
      <c r="AJ90">
        <v>0</v>
      </c>
      <c r="AK90">
        <v>11.315220000000002</v>
      </c>
      <c r="AL90">
        <v>19.071799999999996</v>
      </c>
      <c r="AM90">
        <v>0</v>
      </c>
      <c r="AN90">
        <v>0</v>
      </c>
      <c r="AO90">
        <v>10.071734399999997</v>
      </c>
      <c r="AP90">
        <v>5.1762331568078519</v>
      </c>
      <c r="AQ90">
        <v>23.319780000000002</v>
      </c>
      <c r="AR90">
        <v>4.8489999999999993</v>
      </c>
      <c r="AS90">
        <v>4.431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1285.2726929679943</v>
      </c>
      <c r="DN90">
        <v>-137.02088134232159</v>
      </c>
    </row>
    <row r="91" spans="1:118">
      <c r="A91" t="s">
        <v>133</v>
      </c>
      <c r="B91">
        <v>0</v>
      </c>
      <c r="C91">
        <v>0</v>
      </c>
      <c r="D91">
        <v>17.558450767055955</v>
      </c>
      <c r="E91">
        <v>0</v>
      </c>
      <c r="F91">
        <v>0</v>
      </c>
      <c r="G91">
        <v>36.105790853038627</v>
      </c>
      <c r="H91">
        <v>0</v>
      </c>
      <c r="I91">
        <v>0</v>
      </c>
      <c r="J91">
        <v>54.244636105852976</v>
      </c>
      <c r="K91">
        <v>509.61774339319203</v>
      </c>
      <c r="L91">
        <v>8.4032256000000007</v>
      </c>
      <c r="M91">
        <v>71.302587176602927</v>
      </c>
      <c r="N91">
        <v>0</v>
      </c>
      <c r="O91">
        <v>73.288699267782434</v>
      </c>
      <c r="P91">
        <v>20.376630707476167</v>
      </c>
      <c r="Q91">
        <v>8.7764267219057484</v>
      </c>
      <c r="R91">
        <v>11.300685162846804</v>
      </c>
      <c r="S91">
        <v>0</v>
      </c>
      <c r="T91">
        <v>0</v>
      </c>
      <c r="U91">
        <v>51.756345640569393</v>
      </c>
      <c r="V91">
        <v>4.8856792168674712</v>
      </c>
      <c r="W91">
        <v>18.387650806451614</v>
      </c>
      <c r="X91">
        <v>64.788454119431577</v>
      </c>
      <c r="Y91">
        <v>0</v>
      </c>
      <c r="Z91">
        <v>0</v>
      </c>
      <c r="AA91">
        <v>6.1420439766520563</v>
      </c>
      <c r="AB91">
        <v>11.53238</v>
      </c>
      <c r="AC91">
        <v>4.25068</v>
      </c>
      <c r="AD91">
        <v>8.0067600000000017</v>
      </c>
      <c r="AE91">
        <v>21.712782000000001</v>
      </c>
      <c r="AF91">
        <v>6.1515000000000022</v>
      </c>
      <c r="AG91">
        <v>28.058795040000003</v>
      </c>
      <c r="AH91">
        <v>30.819672000000004</v>
      </c>
      <c r="AI91">
        <v>0</v>
      </c>
      <c r="AJ91">
        <v>0</v>
      </c>
      <c r="AK91">
        <v>11.315220000000002</v>
      </c>
      <c r="AL91">
        <v>19.071799999999996</v>
      </c>
      <c r="AM91">
        <v>0</v>
      </c>
      <c r="AN91">
        <v>0</v>
      </c>
      <c r="AO91">
        <v>10.071734399999997</v>
      </c>
      <c r="AP91">
        <v>5.1762331568078519</v>
      </c>
      <c r="AQ91">
        <v>21.572980000000001</v>
      </c>
      <c r="AR91">
        <v>4.8489999999999993</v>
      </c>
      <c r="AS91">
        <v>4.431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1303.7515159013105</v>
      </c>
      <c r="DN91">
        <v>-159.79592978877685</v>
      </c>
    </row>
    <row r="92" spans="1:118">
      <c r="A92" t="s">
        <v>134</v>
      </c>
      <c r="B92">
        <v>0</v>
      </c>
      <c r="C92">
        <v>0</v>
      </c>
      <c r="D92">
        <v>17.558450767055955</v>
      </c>
      <c r="E92">
        <v>0</v>
      </c>
      <c r="F92">
        <v>0</v>
      </c>
      <c r="G92">
        <v>36.105790853038627</v>
      </c>
      <c r="H92">
        <v>0</v>
      </c>
      <c r="I92">
        <v>0</v>
      </c>
      <c r="J92">
        <v>54.17994832487333</v>
      </c>
      <c r="K92">
        <v>509.61774339319203</v>
      </c>
      <c r="L92">
        <v>8.4032256000000007</v>
      </c>
      <c r="M92">
        <v>71.302587176602927</v>
      </c>
      <c r="N92">
        <v>0</v>
      </c>
      <c r="O92">
        <v>73.288699267782434</v>
      </c>
      <c r="P92">
        <v>20.376630707476167</v>
      </c>
      <c r="Q92">
        <v>8.7764267219057484</v>
      </c>
      <c r="R92">
        <v>11.300685162846804</v>
      </c>
      <c r="S92">
        <v>0</v>
      </c>
      <c r="T92">
        <v>0</v>
      </c>
      <c r="U92">
        <v>51.756345640569393</v>
      </c>
      <c r="V92">
        <v>4.8856792168674712</v>
      </c>
      <c r="W92">
        <v>18.387650806451614</v>
      </c>
      <c r="X92">
        <v>64.788454119431577</v>
      </c>
      <c r="Y92">
        <v>0</v>
      </c>
      <c r="Z92">
        <v>0</v>
      </c>
      <c r="AA92">
        <v>6.1420439766520563</v>
      </c>
      <c r="AB92">
        <v>11.53238</v>
      </c>
      <c r="AC92">
        <v>4.25068</v>
      </c>
      <c r="AD92">
        <v>8.0067600000000017</v>
      </c>
      <c r="AE92">
        <v>21.712782000000001</v>
      </c>
      <c r="AF92">
        <v>6.1515000000000022</v>
      </c>
      <c r="AG92">
        <v>28.058795040000003</v>
      </c>
      <c r="AH92">
        <v>30.819672000000004</v>
      </c>
      <c r="AI92">
        <v>0</v>
      </c>
      <c r="AJ92">
        <v>0</v>
      </c>
      <c r="AK92">
        <v>11.315220000000002</v>
      </c>
      <c r="AL92">
        <v>19.071799999999996</v>
      </c>
      <c r="AM92">
        <v>0</v>
      </c>
      <c r="AN92">
        <v>0</v>
      </c>
      <c r="AO92">
        <v>10.071734399999997</v>
      </c>
      <c r="AP92">
        <v>5.1762331568078519</v>
      </c>
      <c r="AQ92">
        <v>21.572980000000001</v>
      </c>
      <c r="AR92">
        <v>4.8489999999999993</v>
      </c>
      <c r="AS92">
        <v>4.431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1327.0415159013105</v>
      </c>
      <c r="DN92">
        <v>-183.15061756975649</v>
      </c>
    </row>
    <row r="93" spans="1:118">
      <c r="A93" t="s">
        <v>135</v>
      </c>
      <c r="B93">
        <v>0</v>
      </c>
      <c r="C93">
        <v>0</v>
      </c>
      <c r="D93">
        <v>17.39785217940619</v>
      </c>
      <c r="E93">
        <v>0</v>
      </c>
      <c r="F93">
        <v>0</v>
      </c>
      <c r="G93">
        <v>35.732419121312724</v>
      </c>
      <c r="H93">
        <v>0</v>
      </c>
      <c r="I93">
        <v>0</v>
      </c>
      <c r="J93">
        <v>67.191750257188218</v>
      </c>
      <c r="K93">
        <v>509.61774339319203</v>
      </c>
      <c r="L93">
        <v>8.4032256000000007</v>
      </c>
      <c r="M93">
        <v>71.302587176602927</v>
      </c>
      <c r="N93">
        <v>0</v>
      </c>
      <c r="O93">
        <v>73.288699267782434</v>
      </c>
      <c r="P93">
        <v>20.376630707476167</v>
      </c>
      <c r="Q93">
        <v>8.7764267219057484</v>
      </c>
      <c r="R93">
        <v>11.300685162846804</v>
      </c>
      <c r="S93">
        <v>0</v>
      </c>
      <c r="T93">
        <v>0</v>
      </c>
      <c r="U93">
        <v>51.756345640569393</v>
      </c>
      <c r="V93">
        <v>4.8856792168674712</v>
      </c>
      <c r="W93">
        <v>18.387650806451614</v>
      </c>
      <c r="X93">
        <v>64.788454119431577</v>
      </c>
      <c r="Y93">
        <v>0</v>
      </c>
      <c r="Z93">
        <v>0</v>
      </c>
      <c r="AA93">
        <v>6.1420439766520563</v>
      </c>
      <c r="AB93">
        <v>11.53238</v>
      </c>
      <c r="AC93">
        <v>0</v>
      </c>
      <c r="AD93">
        <v>8.0067600000000017</v>
      </c>
      <c r="AE93">
        <v>21.712782000000001</v>
      </c>
      <c r="AF93">
        <v>6.1515000000000022</v>
      </c>
      <c r="AG93">
        <v>28.058795040000003</v>
      </c>
      <c r="AH93">
        <v>30.819672000000004</v>
      </c>
      <c r="AI93">
        <v>0</v>
      </c>
      <c r="AJ93">
        <v>0</v>
      </c>
      <c r="AK93">
        <v>11.315220000000002</v>
      </c>
      <c r="AL93">
        <v>19.071799999999996</v>
      </c>
      <c r="AM93">
        <v>0</v>
      </c>
      <c r="AN93">
        <v>0</v>
      </c>
      <c r="AO93">
        <v>10.071734399999997</v>
      </c>
      <c r="AP93">
        <v>5.1762331568078519</v>
      </c>
      <c r="AQ93">
        <v>10.4808</v>
      </c>
      <c r="AR93">
        <v>3.8791999999999995</v>
      </c>
      <c r="AS93">
        <v>2.3632000000000004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1390.9492515559207</v>
      </c>
      <c r="DN93">
        <v>-252.96098161142729</v>
      </c>
    </row>
    <row r="94" spans="1:118">
      <c r="A94" t="s">
        <v>136</v>
      </c>
      <c r="B94">
        <v>0</v>
      </c>
      <c r="C94">
        <v>0</v>
      </c>
      <c r="D94">
        <v>17.39785217940619</v>
      </c>
      <c r="E94">
        <v>0</v>
      </c>
      <c r="F94">
        <v>0</v>
      </c>
      <c r="G94">
        <v>35.732419121312724</v>
      </c>
      <c r="H94">
        <v>0</v>
      </c>
      <c r="I94">
        <v>0</v>
      </c>
      <c r="J94">
        <v>67.783138814758587</v>
      </c>
      <c r="K94">
        <v>509.61774339319203</v>
      </c>
      <c r="L94">
        <v>8.4032256000000007</v>
      </c>
      <c r="M94">
        <v>71.302587176602927</v>
      </c>
      <c r="N94">
        <v>0</v>
      </c>
      <c r="O94">
        <v>73.288699267782434</v>
      </c>
      <c r="P94">
        <v>20.376630707476167</v>
      </c>
      <c r="Q94">
        <v>8.7764267219057484</v>
      </c>
      <c r="R94">
        <v>11.300685162846804</v>
      </c>
      <c r="S94">
        <v>0</v>
      </c>
      <c r="T94">
        <v>0</v>
      </c>
      <c r="U94">
        <v>51.756345640569393</v>
      </c>
      <c r="V94">
        <v>4.8856792168674712</v>
      </c>
      <c r="W94">
        <v>18.387650806451614</v>
      </c>
      <c r="X94">
        <v>64.788454119431577</v>
      </c>
      <c r="Y94">
        <v>0</v>
      </c>
      <c r="Z94">
        <v>0</v>
      </c>
      <c r="AA94">
        <v>6.1420439766520563</v>
      </c>
      <c r="AB94">
        <v>11.53238</v>
      </c>
      <c r="AC94">
        <v>0</v>
      </c>
      <c r="AD94">
        <v>8.0067600000000017</v>
      </c>
      <c r="AE94">
        <v>21.712782000000001</v>
      </c>
      <c r="AF94">
        <v>6.1515000000000022</v>
      </c>
      <c r="AG94">
        <v>28.058795040000003</v>
      </c>
      <c r="AH94">
        <v>30.819672000000004</v>
      </c>
      <c r="AI94">
        <v>0</v>
      </c>
      <c r="AJ94">
        <v>0</v>
      </c>
      <c r="AK94">
        <v>11.315220000000002</v>
      </c>
      <c r="AL94">
        <v>19.071799999999996</v>
      </c>
      <c r="AM94">
        <v>0</v>
      </c>
      <c r="AN94">
        <v>0</v>
      </c>
      <c r="AO94">
        <v>10.071734399999997</v>
      </c>
      <c r="AP94">
        <v>5.1762331568078519</v>
      </c>
      <c r="AQ94">
        <v>10.4808</v>
      </c>
      <c r="AR94">
        <v>3.8791999999999995</v>
      </c>
      <c r="AS94">
        <v>2.3632000000000004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1429.1292515559205</v>
      </c>
      <c r="DN94">
        <v>-290.54959305385688</v>
      </c>
    </row>
    <row r="95" spans="1:118">
      <c r="A95" t="s">
        <v>137</v>
      </c>
      <c r="B95">
        <v>0</v>
      </c>
      <c r="C95">
        <v>0</v>
      </c>
      <c r="D95">
        <v>17.39785217940619</v>
      </c>
      <c r="E95">
        <v>0</v>
      </c>
      <c r="F95">
        <v>0</v>
      </c>
      <c r="G95">
        <v>35.732419121312724</v>
      </c>
      <c r="H95">
        <v>0</v>
      </c>
      <c r="I95">
        <v>0</v>
      </c>
      <c r="J95">
        <v>67.826274988968223</v>
      </c>
      <c r="K95">
        <v>509.61774339319203</v>
      </c>
      <c r="L95">
        <v>8.4032256000000007</v>
      </c>
      <c r="M95">
        <v>71.302587176602927</v>
      </c>
      <c r="N95">
        <v>0</v>
      </c>
      <c r="O95">
        <v>73.288699267782434</v>
      </c>
      <c r="P95">
        <v>20.376630707476167</v>
      </c>
      <c r="Q95">
        <v>8.7764267219057484</v>
      </c>
      <c r="R95">
        <v>11.300685162846804</v>
      </c>
      <c r="S95">
        <v>0</v>
      </c>
      <c r="T95">
        <v>0</v>
      </c>
      <c r="U95">
        <v>51.756345640569393</v>
      </c>
      <c r="V95">
        <v>4.8856792168674712</v>
      </c>
      <c r="W95">
        <v>18.387650806451614</v>
      </c>
      <c r="X95">
        <v>64.788454119431577</v>
      </c>
      <c r="Y95">
        <v>0</v>
      </c>
      <c r="Z95">
        <v>0</v>
      </c>
      <c r="AA95">
        <v>4.9622163201200227</v>
      </c>
      <c r="AB95">
        <v>11.53238</v>
      </c>
      <c r="AC95">
        <v>0</v>
      </c>
      <c r="AD95">
        <v>4.0033800000000008</v>
      </c>
      <c r="AE95">
        <v>21.712782000000001</v>
      </c>
      <c r="AF95">
        <v>6.1515000000000022</v>
      </c>
      <c r="AG95">
        <v>28.058795040000003</v>
      </c>
      <c r="AH95">
        <v>19.465056000000001</v>
      </c>
      <c r="AI95">
        <v>0</v>
      </c>
      <c r="AJ95">
        <v>0</v>
      </c>
      <c r="AK95">
        <v>11.315220000000002</v>
      </c>
      <c r="AL95">
        <v>19.071799999999996</v>
      </c>
      <c r="AM95">
        <v>0</v>
      </c>
      <c r="AN95">
        <v>0</v>
      </c>
      <c r="AO95">
        <v>10.071734399999997</v>
      </c>
      <c r="AP95">
        <v>5.1762331568078519</v>
      </c>
      <c r="AQ95">
        <v>10.4808</v>
      </c>
      <c r="AR95">
        <v>3.8791999999999995</v>
      </c>
      <c r="AS95">
        <v>2.3632000000000004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1416.4287789297521</v>
      </c>
      <c r="DN95">
        <v>-294.34380791001075</v>
      </c>
    </row>
    <row r="96" spans="1:118">
      <c r="A96" t="s">
        <v>138</v>
      </c>
      <c r="B96">
        <v>0</v>
      </c>
      <c r="C96">
        <v>0</v>
      </c>
      <c r="D96">
        <v>17.39785217940619</v>
      </c>
      <c r="E96">
        <v>0</v>
      </c>
      <c r="F96">
        <v>0</v>
      </c>
      <c r="G96">
        <v>35.732419121312724</v>
      </c>
      <c r="H96">
        <v>0</v>
      </c>
      <c r="I96">
        <v>0</v>
      </c>
      <c r="J96">
        <v>67.826274988968223</v>
      </c>
      <c r="K96">
        <v>509.61774339319203</v>
      </c>
      <c r="L96">
        <v>8.4032256000000007</v>
      </c>
      <c r="M96">
        <v>71.302587176602927</v>
      </c>
      <c r="N96">
        <v>0</v>
      </c>
      <c r="O96">
        <v>73.288699267782434</v>
      </c>
      <c r="P96">
        <v>20.376630707476167</v>
      </c>
      <c r="Q96">
        <v>8.7764267219057484</v>
      </c>
      <c r="R96">
        <v>11.300685162846804</v>
      </c>
      <c r="S96">
        <v>0</v>
      </c>
      <c r="T96">
        <v>0</v>
      </c>
      <c r="U96">
        <v>51.756345640569393</v>
      </c>
      <c r="V96">
        <v>4.8856792168674712</v>
      </c>
      <c r="W96">
        <v>18.387650806451614</v>
      </c>
      <c r="X96">
        <v>64.788454119431577</v>
      </c>
      <c r="Y96">
        <v>0</v>
      </c>
      <c r="Z96">
        <v>0</v>
      </c>
      <c r="AA96">
        <v>0</v>
      </c>
      <c r="AB96">
        <v>11.53238</v>
      </c>
      <c r="AC96">
        <v>0</v>
      </c>
      <c r="AD96">
        <v>4.0033800000000008</v>
      </c>
      <c r="AE96">
        <v>21.712782000000001</v>
      </c>
      <c r="AF96">
        <v>6.1515000000000022</v>
      </c>
      <c r="AG96">
        <v>28.058795040000003</v>
      </c>
      <c r="AH96">
        <v>19.465056000000001</v>
      </c>
      <c r="AI96">
        <v>0</v>
      </c>
      <c r="AJ96">
        <v>0</v>
      </c>
      <c r="AK96">
        <v>11.315220000000002</v>
      </c>
      <c r="AL96">
        <v>19.071799999999996</v>
      </c>
      <c r="AM96">
        <v>0</v>
      </c>
      <c r="AN96">
        <v>0</v>
      </c>
      <c r="AO96">
        <v>10.071734399999997</v>
      </c>
      <c r="AP96">
        <v>5.1762331568078519</v>
      </c>
      <c r="AQ96">
        <v>0</v>
      </c>
      <c r="AR96">
        <v>3.8791999999999995</v>
      </c>
      <c r="AS96">
        <v>2.3632000000000004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1401.5063047036761</v>
      </c>
      <c r="DN96">
        <v>-294.86435000405481</v>
      </c>
    </row>
    <row r="97" spans="1:118">
      <c r="A97" t="s">
        <v>139</v>
      </c>
      <c r="B97">
        <v>0</v>
      </c>
      <c r="C97">
        <v>0</v>
      </c>
      <c r="D97">
        <v>17.39785217940619</v>
      </c>
      <c r="E97">
        <v>0</v>
      </c>
      <c r="F97">
        <v>0</v>
      </c>
      <c r="G97">
        <v>35.732419121312724</v>
      </c>
      <c r="H97">
        <v>0</v>
      </c>
      <c r="I97">
        <v>0</v>
      </c>
      <c r="J97">
        <v>50.647253111015758</v>
      </c>
      <c r="K97">
        <v>509.61774339319203</v>
      </c>
      <c r="L97">
        <v>8.4032256000000007</v>
      </c>
      <c r="M97">
        <v>71.302587176602927</v>
      </c>
      <c r="N97">
        <v>0</v>
      </c>
      <c r="O97">
        <v>73.288699267782434</v>
      </c>
      <c r="P97">
        <v>20.376630707476167</v>
      </c>
      <c r="Q97">
        <v>8.7764267219057484</v>
      </c>
      <c r="R97">
        <v>11.300685162846804</v>
      </c>
      <c r="S97">
        <v>0</v>
      </c>
      <c r="T97">
        <v>0</v>
      </c>
      <c r="U97">
        <v>51.756345640569393</v>
      </c>
      <c r="V97">
        <v>4.8856792168674712</v>
      </c>
      <c r="W97">
        <v>18.387650806451614</v>
      </c>
      <c r="X97">
        <v>64.788454119431577</v>
      </c>
      <c r="Y97">
        <v>0</v>
      </c>
      <c r="Z97">
        <v>0</v>
      </c>
      <c r="AA97">
        <v>0</v>
      </c>
      <c r="AB97">
        <v>11.53238</v>
      </c>
      <c r="AC97">
        <v>0</v>
      </c>
      <c r="AD97">
        <v>4.0033800000000008</v>
      </c>
      <c r="AE97">
        <v>21.712782000000001</v>
      </c>
      <c r="AF97">
        <v>6.1515000000000022</v>
      </c>
      <c r="AG97">
        <v>28.058795040000003</v>
      </c>
      <c r="AH97">
        <v>19.465056000000001</v>
      </c>
      <c r="AI97">
        <v>0</v>
      </c>
      <c r="AJ97">
        <v>0</v>
      </c>
      <c r="AK97">
        <v>11.315220000000002</v>
      </c>
      <c r="AL97">
        <v>19.071799999999996</v>
      </c>
      <c r="AM97">
        <v>0</v>
      </c>
      <c r="AN97">
        <v>0</v>
      </c>
      <c r="AO97">
        <v>10.071734399999997</v>
      </c>
      <c r="AP97">
        <v>5.1762331568078519</v>
      </c>
      <c r="AQ97">
        <v>0</v>
      </c>
      <c r="AR97">
        <v>3.8791999999999995</v>
      </c>
      <c r="AS97">
        <v>2.3632000000000004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1330.4815976001387</v>
      </c>
      <c r="DN97">
        <v>-241.01866477847022</v>
      </c>
    </row>
    <row r="98" spans="1:118">
      <c r="A98" t="s">
        <v>140</v>
      </c>
      <c r="B98">
        <v>0</v>
      </c>
      <c r="C98">
        <v>0</v>
      </c>
      <c r="D98">
        <v>17.39785217940619</v>
      </c>
      <c r="E98">
        <v>0</v>
      </c>
      <c r="F98">
        <v>0</v>
      </c>
      <c r="G98">
        <v>35.732419121312724</v>
      </c>
      <c r="H98">
        <v>0</v>
      </c>
      <c r="I98">
        <v>0</v>
      </c>
      <c r="J98">
        <v>46.485801545214386</v>
      </c>
      <c r="K98">
        <v>509.61774339319203</v>
      </c>
      <c r="L98">
        <v>8.4032256000000007</v>
      </c>
      <c r="M98">
        <v>71.302587176602927</v>
      </c>
      <c r="N98">
        <v>0</v>
      </c>
      <c r="O98">
        <v>73.288699267782434</v>
      </c>
      <c r="P98">
        <v>20.376630707476167</v>
      </c>
      <c r="Q98">
        <v>8.7764267219057484</v>
      </c>
      <c r="R98">
        <v>11.300685162846804</v>
      </c>
      <c r="S98">
        <v>0</v>
      </c>
      <c r="T98">
        <v>0</v>
      </c>
      <c r="U98">
        <v>51.756345640569393</v>
      </c>
      <c r="V98">
        <v>4.8856792168674712</v>
      </c>
      <c r="W98">
        <v>18.387650806451614</v>
      </c>
      <c r="X98">
        <v>64.788454119431577</v>
      </c>
      <c r="Y98">
        <v>0</v>
      </c>
      <c r="Z98">
        <v>0</v>
      </c>
      <c r="AA98">
        <v>0</v>
      </c>
      <c r="AB98">
        <v>11.53238</v>
      </c>
      <c r="AC98">
        <v>0</v>
      </c>
      <c r="AD98">
        <v>4.0033800000000008</v>
      </c>
      <c r="AE98">
        <v>21.712782000000001</v>
      </c>
      <c r="AF98">
        <v>6.1515000000000022</v>
      </c>
      <c r="AG98">
        <v>28.058795040000003</v>
      </c>
      <c r="AH98">
        <v>19.465056000000001</v>
      </c>
      <c r="AI98">
        <v>0</v>
      </c>
      <c r="AJ98">
        <v>0</v>
      </c>
      <c r="AK98">
        <v>11.315220000000002</v>
      </c>
      <c r="AL98">
        <v>19.071799999999996</v>
      </c>
      <c r="AM98">
        <v>0</v>
      </c>
      <c r="AN98">
        <v>0</v>
      </c>
      <c r="AO98">
        <v>10.071734399999997</v>
      </c>
      <c r="AP98">
        <v>5.1762331568078519</v>
      </c>
      <c r="AQ98">
        <v>0</v>
      </c>
      <c r="AR98">
        <v>3.8791999999999995</v>
      </c>
      <c r="AS98">
        <v>2.3632000000000004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1310.6563047036757</v>
      </c>
      <c r="DN98">
        <v>-225.3548234478086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0.15115971267424794</v>
      </c>
      <c r="E99">
        <f t="shared" si="2"/>
        <v>0</v>
      </c>
      <c r="F99">
        <f t="shared" si="2"/>
        <v>0</v>
      </c>
      <c r="G99">
        <f t="shared" si="2"/>
        <v>0.34112549547397591</v>
      </c>
      <c r="H99">
        <f t="shared" si="2"/>
        <v>0</v>
      </c>
      <c r="I99">
        <f t="shared" si="2"/>
        <v>0</v>
      </c>
      <c r="J99">
        <f t="shared" si="2"/>
        <v>0.45527003596190785</v>
      </c>
      <c r="K99">
        <f t="shared" si="2"/>
        <v>11.451130617755874</v>
      </c>
      <c r="L99">
        <f t="shared" si="2"/>
        <v>0.16386032773496445</v>
      </c>
      <c r="M99">
        <f t="shared" si="2"/>
        <v>1.6058053577697364</v>
      </c>
      <c r="N99">
        <f t="shared" si="2"/>
        <v>0</v>
      </c>
      <c r="O99">
        <f t="shared" si="2"/>
        <v>1.7589174583556317</v>
      </c>
      <c r="P99">
        <f t="shared" si="2"/>
        <v>0.48904072243166147</v>
      </c>
      <c r="Q99">
        <f t="shared" si="2"/>
        <v>0.17715954227295372</v>
      </c>
      <c r="R99">
        <f t="shared" si="2"/>
        <v>0.37001335170991473</v>
      </c>
      <c r="S99">
        <f t="shared" si="2"/>
        <v>0.11576418097014281</v>
      </c>
      <c r="T99">
        <f t="shared" si="2"/>
        <v>0</v>
      </c>
      <c r="U99">
        <f t="shared" si="2"/>
        <v>1.2421522953736643</v>
      </c>
      <c r="V99">
        <f t="shared" si="2"/>
        <v>0.10079346475300838</v>
      </c>
      <c r="W99">
        <f t="shared" si="2"/>
        <v>0.44133369405682765</v>
      </c>
      <c r="X99">
        <f t="shared" si="2"/>
        <v>1.0981440258185566</v>
      </c>
      <c r="Y99">
        <f t="shared" si="2"/>
        <v>0</v>
      </c>
      <c r="Z99">
        <f t="shared" si="2"/>
        <v>4.2017139399999966E-2</v>
      </c>
      <c r="AA99">
        <f t="shared" si="2"/>
        <v>9.3685256091328939E-2</v>
      </c>
      <c r="AB99">
        <f t="shared" si="2"/>
        <v>0.15954491599999987</v>
      </c>
      <c r="AC99">
        <f t="shared" si="2"/>
        <v>5.5297431436469285E-2</v>
      </c>
      <c r="AD99">
        <f t="shared" si="2"/>
        <v>0.15952540979999991</v>
      </c>
      <c r="AE99">
        <f t="shared" si="2"/>
        <v>0.49195804000000032</v>
      </c>
      <c r="AF99">
        <f t="shared" si="2"/>
        <v>0.14421850000000008</v>
      </c>
      <c r="AG99">
        <f t="shared" si="2"/>
        <v>0.67341108095999913</v>
      </c>
      <c r="AH99">
        <f t="shared" si="2"/>
        <v>0.69209088000000063</v>
      </c>
      <c r="AI99">
        <f t="shared" si="2"/>
        <v>6.0803243200000009E-2</v>
      </c>
      <c r="AJ99">
        <f t="shared" si="2"/>
        <v>0</v>
      </c>
      <c r="AK99">
        <f t="shared" si="2"/>
        <v>0.27156527999999952</v>
      </c>
      <c r="AL99">
        <f t="shared" si="2"/>
        <v>0.59300727950000076</v>
      </c>
      <c r="AM99">
        <f t="shared" si="2"/>
        <v>2.3400194199999998E-2</v>
      </c>
      <c r="AN99">
        <f t="shared" si="2"/>
        <v>0</v>
      </c>
      <c r="AO99">
        <f t="shared" si="2"/>
        <v>0.23675032079999983</v>
      </c>
      <c r="AP99">
        <f t="shared" si="2"/>
        <v>0.1259400032412899</v>
      </c>
      <c r="AQ99">
        <f t="shared" si="2"/>
        <v>0.26726040000000012</v>
      </c>
      <c r="AR99">
        <f t="shared" si="2"/>
        <v>0.15686515000000018</v>
      </c>
      <c r="AS99">
        <f t="shared" si="2"/>
        <v>0.12221761413648524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24.465225916508093</v>
      </c>
      <c r="DN99">
        <f t="shared" ref="DN99" si="4">SUM(DN3:DN98)/4000</f>
        <v>-0.13399749462946578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7.7029121472238442</v>
      </c>
      <c r="E3">
        <v>0</v>
      </c>
      <c r="F3">
        <v>0</v>
      </c>
      <c r="G3">
        <v>16.548735705209658</v>
      </c>
      <c r="H3">
        <v>0</v>
      </c>
      <c r="I3">
        <v>0</v>
      </c>
      <c r="J3">
        <v>20.012563335955942</v>
      </c>
      <c r="K3">
        <v>164.16347704179606</v>
      </c>
      <c r="L3">
        <v>58.139558400000006</v>
      </c>
      <c r="M3">
        <v>0</v>
      </c>
      <c r="N3">
        <v>0</v>
      </c>
      <c r="O3">
        <v>50.376925732217572</v>
      </c>
      <c r="P3">
        <v>51.112330657300561</v>
      </c>
      <c r="Q3">
        <v>5.0816338684619362</v>
      </c>
      <c r="R3">
        <v>7.2334689135174415</v>
      </c>
      <c r="S3">
        <v>4.2140990867665433</v>
      </c>
      <c r="T3">
        <v>0</v>
      </c>
      <c r="U3">
        <v>243.69259564056941</v>
      </c>
      <c r="V3">
        <v>2.173347457627119</v>
      </c>
      <c r="W3">
        <v>10.638161601186065</v>
      </c>
      <c r="X3">
        <v>22.650828014390157</v>
      </c>
      <c r="Y3">
        <v>0</v>
      </c>
      <c r="Z3">
        <v>0</v>
      </c>
      <c r="AA3">
        <v>0</v>
      </c>
      <c r="AB3">
        <v>0</v>
      </c>
      <c r="AC3">
        <v>0</v>
      </c>
      <c r="AD3">
        <v>2.3149500000000001</v>
      </c>
      <c r="AE3">
        <v>12.557578800000002</v>
      </c>
      <c r="AF3">
        <v>0</v>
      </c>
      <c r="AG3">
        <v>0</v>
      </c>
      <c r="AH3">
        <v>10.824300000000001</v>
      </c>
      <c r="AI3">
        <v>0</v>
      </c>
      <c r="AJ3">
        <v>0</v>
      </c>
      <c r="AK3">
        <v>6.5426900000000003</v>
      </c>
      <c r="AL3">
        <v>9.1480999999999995</v>
      </c>
      <c r="AM3">
        <v>0</v>
      </c>
      <c r="AN3">
        <v>0</v>
      </c>
      <c r="AO3">
        <v>5.6007000000000007</v>
      </c>
      <c r="AP3">
        <v>2.993122402584814</v>
      </c>
      <c r="AQ3">
        <v>0</v>
      </c>
      <c r="AR3">
        <v>2.2432000000000007</v>
      </c>
      <c r="AS3">
        <v>2.3918999999999992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694.94837771698292</v>
      </c>
      <c r="DN3">
        <v>23.408801087824138</v>
      </c>
    </row>
    <row r="4" spans="1:118">
      <c r="A4" t="s">
        <v>46</v>
      </c>
      <c r="B4">
        <v>0</v>
      </c>
      <c r="C4">
        <v>0</v>
      </c>
      <c r="D4">
        <v>8.529390018484289</v>
      </c>
      <c r="E4">
        <v>0</v>
      </c>
      <c r="F4">
        <v>0</v>
      </c>
      <c r="G4">
        <v>2.9004575651805451E-3</v>
      </c>
      <c r="H4">
        <v>0</v>
      </c>
      <c r="I4">
        <v>0</v>
      </c>
      <c r="J4">
        <v>20.012563335955942</v>
      </c>
      <c r="K4">
        <v>164.16347704179606</v>
      </c>
      <c r="L4">
        <v>58.139558400000006</v>
      </c>
      <c r="M4">
        <v>0</v>
      </c>
      <c r="N4">
        <v>0</v>
      </c>
      <c r="O4">
        <v>50.376925732217572</v>
      </c>
      <c r="P4">
        <v>51.112330657300561</v>
      </c>
      <c r="Q4">
        <v>5.0816338684619362</v>
      </c>
      <c r="R4">
        <v>8.9098642035398221</v>
      </c>
      <c r="S4">
        <v>5.2679317119321016</v>
      </c>
      <c r="T4">
        <v>0</v>
      </c>
      <c r="U4">
        <v>243.69259564056941</v>
      </c>
      <c r="V4">
        <v>2.173347457627119</v>
      </c>
      <c r="W4">
        <v>10.638161601186065</v>
      </c>
      <c r="X4">
        <v>22.650828014390157</v>
      </c>
      <c r="Y4">
        <v>0</v>
      </c>
      <c r="Z4">
        <v>0</v>
      </c>
      <c r="AA4">
        <v>0</v>
      </c>
      <c r="AB4">
        <v>0</v>
      </c>
      <c r="AC4">
        <v>0</v>
      </c>
      <c r="AD4">
        <v>2.3149500000000001</v>
      </c>
      <c r="AE4">
        <v>12.557578800000002</v>
      </c>
      <c r="AF4">
        <v>0</v>
      </c>
      <c r="AG4">
        <v>0</v>
      </c>
      <c r="AH4">
        <v>10.824300000000001</v>
      </c>
      <c r="AI4">
        <v>0</v>
      </c>
      <c r="AJ4">
        <v>0</v>
      </c>
      <c r="AK4">
        <v>6.5426900000000003</v>
      </c>
      <c r="AL4">
        <v>9.1480999999999995</v>
      </c>
      <c r="AM4">
        <v>0</v>
      </c>
      <c r="AN4">
        <v>0</v>
      </c>
      <c r="AO4">
        <v>5.6007000000000007</v>
      </c>
      <c r="AP4">
        <v>2.993122402584814</v>
      </c>
      <c r="AQ4">
        <v>0</v>
      </c>
      <c r="AR4">
        <v>2.2432000000000007</v>
      </c>
      <c r="AS4">
        <v>2.3918999999999992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681.59697095597994</v>
      </c>
      <c r="DN4">
        <v>23.771078387630951</v>
      </c>
    </row>
    <row r="5" spans="1:118">
      <c r="A5" t="s">
        <v>47</v>
      </c>
      <c r="B5">
        <v>0</v>
      </c>
      <c r="C5">
        <v>0</v>
      </c>
      <c r="D5">
        <v>5.6804267542059916</v>
      </c>
      <c r="E5">
        <v>0</v>
      </c>
      <c r="F5">
        <v>0</v>
      </c>
      <c r="G5">
        <v>0</v>
      </c>
      <c r="H5">
        <v>0</v>
      </c>
      <c r="I5">
        <v>0</v>
      </c>
      <c r="J5">
        <v>12.08742341200697</v>
      </c>
      <c r="K5">
        <v>164.16190013785581</v>
      </c>
      <c r="L5">
        <v>58.139558400000006</v>
      </c>
      <c r="M5">
        <v>0</v>
      </c>
      <c r="N5">
        <v>0</v>
      </c>
      <c r="O5">
        <v>50.378850112980153</v>
      </c>
      <c r="P5">
        <v>51.104632677639501</v>
      </c>
      <c r="Q5">
        <v>5.0803625064733309</v>
      </c>
      <c r="R5">
        <v>10.717678479396985</v>
      </c>
      <c r="S5">
        <v>6.3021806749999998</v>
      </c>
      <c r="T5">
        <v>0</v>
      </c>
      <c r="U5">
        <v>243.69259564056941</v>
      </c>
      <c r="V5">
        <v>2.173347457627119</v>
      </c>
      <c r="W5">
        <v>10.638161601186065</v>
      </c>
      <c r="X5">
        <v>22.650828014390157</v>
      </c>
      <c r="Y5">
        <v>0</v>
      </c>
      <c r="Z5">
        <v>0</v>
      </c>
      <c r="AA5">
        <v>0</v>
      </c>
      <c r="AB5">
        <v>0</v>
      </c>
      <c r="AC5">
        <v>0</v>
      </c>
      <c r="AD5">
        <v>2.3149500000000001</v>
      </c>
      <c r="AE5">
        <v>12.557578800000002</v>
      </c>
      <c r="AF5">
        <v>0</v>
      </c>
      <c r="AG5">
        <v>0</v>
      </c>
      <c r="AH5">
        <v>10.824300000000001</v>
      </c>
      <c r="AI5">
        <v>0</v>
      </c>
      <c r="AJ5">
        <v>0</v>
      </c>
      <c r="AK5">
        <v>6.5426900000000003</v>
      </c>
      <c r="AL5">
        <v>9.1480999999999995</v>
      </c>
      <c r="AM5">
        <v>0</v>
      </c>
      <c r="AN5">
        <v>0</v>
      </c>
      <c r="AO5">
        <v>5.6007000000000007</v>
      </c>
      <c r="AP5">
        <v>2.993122402584814</v>
      </c>
      <c r="AQ5">
        <v>0</v>
      </c>
      <c r="AR5">
        <v>12.477800000000004</v>
      </c>
      <c r="AS5">
        <v>2.3918999999999992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694.22061462928639</v>
      </c>
      <c r="DN5">
        <v>13.43847244262977</v>
      </c>
    </row>
    <row r="6" spans="1:118">
      <c r="A6" t="s">
        <v>48</v>
      </c>
      <c r="B6">
        <v>0</v>
      </c>
      <c r="C6">
        <v>0</v>
      </c>
      <c r="D6">
        <v>3.3603715782958816</v>
      </c>
      <c r="E6">
        <v>0</v>
      </c>
      <c r="F6">
        <v>0</v>
      </c>
      <c r="G6">
        <v>2.3695781318447155E-3</v>
      </c>
      <c r="H6">
        <v>0</v>
      </c>
      <c r="I6">
        <v>0</v>
      </c>
      <c r="J6">
        <v>1.6663362340390443E-3</v>
      </c>
      <c r="K6">
        <v>164.16190013785581</v>
      </c>
      <c r="L6">
        <v>58.139558400000006</v>
      </c>
      <c r="M6">
        <v>0</v>
      </c>
      <c r="N6">
        <v>0</v>
      </c>
      <c r="O6">
        <v>50.378850112980153</v>
      </c>
      <c r="P6">
        <v>51.104632677639501</v>
      </c>
      <c r="Q6">
        <v>5.0803625064733309</v>
      </c>
      <c r="R6">
        <v>10.770394199999998</v>
      </c>
      <c r="S6">
        <v>6.6958410588235289</v>
      </c>
      <c r="T6">
        <v>0</v>
      </c>
      <c r="U6">
        <v>243.69259564056941</v>
      </c>
      <c r="V6">
        <v>2.173347457627119</v>
      </c>
      <c r="W6">
        <v>10.638161601186065</v>
      </c>
      <c r="X6">
        <v>22.650828014390157</v>
      </c>
      <c r="Y6">
        <v>0</v>
      </c>
      <c r="Z6">
        <v>0</v>
      </c>
      <c r="AA6">
        <v>0</v>
      </c>
      <c r="AB6">
        <v>0</v>
      </c>
      <c r="AC6">
        <v>0</v>
      </c>
      <c r="AD6">
        <v>2.3149500000000001</v>
      </c>
      <c r="AE6">
        <v>12.557578800000002</v>
      </c>
      <c r="AF6">
        <v>0</v>
      </c>
      <c r="AG6">
        <v>0</v>
      </c>
      <c r="AH6">
        <v>10.824300000000001</v>
      </c>
      <c r="AI6">
        <v>0</v>
      </c>
      <c r="AJ6">
        <v>0</v>
      </c>
      <c r="AK6">
        <v>6.5426900000000003</v>
      </c>
      <c r="AL6">
        <v>9.1480999999999995</v>
      </c>
      <c r="AM6">
        <v>0</v>
      </c>
      <c r="AN6">
        <v>0</v>
      </c>
      <c r="AO6">
        <v>5.6007000000000007</v>
      </c>
      <c r="AP6">
        <v>2.993122402584814</v>
      </c>
      <c r="AQ6">
        <v>0</v>
      </c>
      <c r="AR6">
        <v>12.477800000000004</v>
      </c>
      <c r="AS6">
        <v>2.3918999999999992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675.32751373664848</v>
      </c>
      <c r="DN6">
        <v>18.374506766142954</v>
      </c>
    </row>
    <row r="7" spans="1:118">
      <c r="A7" t="s">
        <v>49</v>
      </c>
      <c r="B7">
        <v>0</v>
      </c>
      <c r="C7">
        <v>0</v>
      </c>
      <c r="D7">
        <v>3.3603715782958816</v>
      </c>
      <c r="E7">
        <v>0</v>
      </c>
      <c r="F7">
        <v>0</v>
      </c>
      <c r="G7">
        <v>2.3695781318447155E-3</v>
      </c>
      <c r="H7">
        <v>0</v>
      </c>
      <c r="I7">
        <v>0</v>
      </c>
      <c r="J7">
        <v>1.6663362340390443E-3</v>
      </c>
      <c r="K7">
        <v>164.16190013785581</v>
      </c>
      <c r="L7">
        <v>58.139558400000006</v>
      </c>
      <c r="M7">
        <v>0</v>
      </c>
      <c r="N7">
        <v>0</v>
      </c>
      <c r="O7">
        <v>50.378850112980153</v>
      </c>
      <c r="P7">
        <v>51.104632677639501</v>
      </c>
      <c r="Q7">
        <v>5.0803625064733309</v>
      </c>
      <c r="R7">
        <v>10.770394199999998</v>
      </c>
      <c r="S7">
        <v>6.6958410588235289</v>
      </c>
      <c r="T7">
        <v>0</v>
      </c>
      <c r="U7">
        <v>243.69259564056941</v>
      </c>
      <c r="V7">
        <v>2.173347457627119</v>
      </c>
      <c r="W7">
        <v>10.638161601186065</v>
      </c>
      <c r="X7">
        <v>22.650828014390157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12.557578800000002</v>
      </c>
      <c r="AF7">
        <v>0</v>
      </c>
      <c r="AG7">
        <v>0</v>
      </c>
      <c r="AH7">
        <v>10.824300000000001</v>
      </c>
      <c r="AI7">
        <v>0</v>
      </c>
      <c r="AJ7">
        <v>0</v>
      </c>
      <c r="AK7">
        <v>6.5426900000000003</v>
      </c>
      <c r="AL7">
        <v>13.279500000000004</v>
      </c>
      <c r="AM7">
        <v>0</v>
      </c>
      <c r="AN7">
        <v>0</v>
      </c>
      <c r="AO7">
        <v>5.6007000000000007</v>
      </c>
      <c r="AP7">
        <v>3.3282219759176783</v>
      </c>
      <c r="AQ7">
        <v>0</v>
      </c>
      <c r="AR7">
        <v>3.9256000000000006</v>
      </c>
      <c r="AS7">
        <v>4.2370799999999997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673.16247933442514</v>
      </c>
      <c r="DN7">
        <v>18.29902074169928</v>
      </c>
    </row>
    <row r="8" spans="1:118">
      <c r="A8" t="s">
        <v>50</v>
      </c>
      <c r="B8">
        <v>0</v>
      </c>
      <c r="C8">
        <v>0</v>
      </c>
      <c r="D8">
        <v>3.3603715782958816</v>
      </c>
      <c r="E8">
        <v>0</v>
      </c>
      <c r="F8">
        <v>0</v>
      </c>
      <c r="G8">
        <v>2.3695781318447155E-3</v>
      </c>
      <c r="H8">
        <v>0</v>
      </c>
      <c r="I8">
        <v>0</v>
      </c>
      <c r="J8">
        <v>1.6663362340390443E-3</v>
      </c>
      <c r="K8">
        <v>164.16190013785581</v>
      </c>
      <c r="L8">
        <v>58.139558400000006</v>
      </c>
      <c r="M8">
        <v>0</v>
      </c>
      <c r="N8">
        <v>0</v>
      </c>
      <c r="O8">
        <v>50.378850112980153</v>
      </c>
      <c r="P8">
        <v>51.104632677639501</v>
      </c>
      <c r="Q8">
        <v>5.0803625064733309</v>
      </c>
      <c r="R8">
        <v>10.770394199999998</v>
      </c>
      <c r="S8">
        <v>6.6958410588235289</v>
      </c>
      <c r="T8">
        <v>0</v>
      </c>
      <c r="U8">
        <v>243.69259564056941</v>
      </c>
      <c r="V8">
        <v>2.173347457627119</v>
      </c>
      <c r="W8">
        <v>10.638161601186065</v>
      </c>
      <c r="X8">
        <v>22.650828014390157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12.557578800000002</v>
      </c>
      <c r="AF8">
        <v>0</v>
      </c>
      <c r="AG8">
        <v>0</v>
      </c>
      <c r="AH8">
        <v>10.824300000000001</v>
      </c>
      <c r="AI8">
        <v>0</v>
      </c>
      <c r="AJ8">
        <v>0</v>
      </c>
      <c r="AK8">
        <v>6.5426900000000003</v>
      </c>
      <c r="AL8">
        <v>20.158281000000006</v>
      </c>
      <c r="AM8">
        <v>0</v>
      </c>
      <c r="AN8">
        <v>0</v>
      </c>
      <c r="AO8">
        <v>5.6007000000000007</v>
      </c>
      <c r="AP8">
        <v>3.3282219759176783</v>
      </c>
      <c r="AQ8">
        <v>0</v>
      </c>
      <c r="AR8">
        <v>2.8040000000000003</v>
      </c>
      <c r="AS8">
        <v>4.2370799999999997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678.72564318589991</v>
      </c>
      <c r="DN8">
        <v>18.493037890224432</v>
      </c>
    </row>
    <row r="9" spans="1:118">
      <c r="A9" t="s">
        <v>51</v>
      </c>
      <c r="B9">
        <v>0</v>
      </c>
      <c r="C9">
        <v>0</v>
      </c>
      <c r="D9">
        <v>2.878004158004158</v>
      </c>
      <c r="E9">
        <v>0</v>
      </c>
      <c r="F9">
        <v>0</v>
      </c>
      <c r="G9">
        <v>7.1399475635476097</v>
      </c>
      <c r="H9">
        <v>0</v>
      </c>
      <c r="I9">
        <v>0</v>
      </c>
      <c r="J9">
        <v>10.363697405948662</v>
      </c>
      <c r="K9">
        <v>164.16190013785581</v>
      </c>
      <c r="L9">
        <v>58.139558400000006</v>
      </c>
      <c r="M9">
        <v>0</v>
      </c>
      <c r="N9">
        <v>0</v>
      </c>
      <c r="O9">
        <v>50.378850112980153</v>
      </c>
      <c r="P9">
        <v>51.104632677639501</v>
      </c>
      <c r="Q9">
        <v>5.0803625064733309</v>
      </c>
      <c r="R9">
        <v>10.770394199999998</v>
      </c>
      <c r="S9">
        <v>6.6958410588235289</v>
      </c>
      <c r="T9">
        <v>0</v>
      </c>
      <c r="U9">
        <v>243.69259564056941</v>
      </c>
      <c r="V9">
        <v>2.173347457627119</v>
      </c>
      <c r="W9">
        <v>10.638161601186065</v>
      </c>
      <c r="X9">
        <v>22.650828014390157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12.557578800000002</v>
      </c>
      <c r="AF9">
        <v>0</v>
      </c>
      <c r="AG9">
        <v>0</v>
      </c>
      <c r="AH9">
        <v>10.824300000000001</v>
      </c>
      <c r="AI9">
        <v>0</v>
      </c>
      <c r="AJ9">
        <v>0</v>
      </c>
      <c r="AK9">
        <v>6.5426900000000003</v>
      </c>
      <c r="AL9">
        <v>20.158281000000006</v>
      </c>
      <c r="AM9">
        <v>0</v>
      </c>
      <c r="AN9">
        <v>0</v>
      </c>
      <c r="AO9">
        <v>5.6007000000000007</v>
      </c>
      <c r="AP9">
        <v>3.3282219759176783</v>
      </c>
      <c r="AQ9">
        <v>0</v>
      </c>
      <c r="AR9">
        <v>2.8040000000000003</v>
      </c>
      <c r="AS9">
        <v>4.2370799999999997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714.04393073133599</v>
      </c>
      <c r="DN9">
        <v>0.19199197962696246</v>
      </c>
    </row>
    <row r="10" spans="1:118">
      <c r="A10" t="s">
        <v>52</v>
      </c>
      <c r="B10">
        <v>0</v>
      </c>
      <c r="C10">
        <v>0</v>
      </c>
      <c r="D10">
        <v>2.878004158004158</v>
      </c>
      <c r="E10">
        <v>0</v>
      </c>
      <c r="F10">
        <v>0</v>
      </c>
      <c r="G10">
        <v>6.3951264488251676</v>
      </c>
      <c r="H10">
        <v>0</v>
      </c>
      <c r="I10">
        <v>0</v>
      </c>
      <c r="J10">
        <v>8.6585616702598447</v>
      </c>
      <c r="K10">
        <v>164.16190013785581</v>
      </c>
      <c r="L10">
        <v>58.139558400000006</v>
      </c>
      <c r="M10">
        <v>0</v>
      </c>
      <c r="N10">
        <v>0</v>
      </c>
      <c r="O10">
        <v>50.378850112980153</v>
      </c>
      <c r="P10">
        <v>51.104632677639501</v>
      </c>
      <c r="Q10">
        <v>5.0803625064733309</v>
      </c>
      <c r="R10">
        <v>10.770394199999998</v>
      </c>
      <c r="S10">
        <v>6.6958410588235289</v>
      </c>
      <c r="T10">
        <v>0</v>
      </c>
      <c r="U10">
        <v>243.69259564056941</v>
      </c>
      <c r="V10">
        <v>2.173347457627119</v>
      </c>
      <c r="W10">
        <v>10.638161601186065</v>
      </c>
      <c r="X10">
        <v>22.650828014390157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12.557578800000002</v>
      </c>
      <c r="AF10">
        <v>0</v>
      </c>
      <c r="AG10">
        <v>0</v>
      </c>
      <c r="AH10">
        <v>10.824300000000001</v>
      </c>
      <c r="AI10">
        <v>0</v>
      </c>
      <c r="AJ10">
        <v>0</v>
      </c>
      <c r="AK10">
        <v>6.5426900000000003</v>
      </c>
      <c r="AL10">
        <v>20.158281000000006</v>
      </c>
      <c r="AM10">
        <v>0</v>
      </c>
      <c r="AN10">
        <v>0</v>
      </c>
      <c r="AO10">
        <v>5.6007000000000007</v>
      </c>
      <c r="AP10">
        <v>3.3282219759176783</v>
      </c>
      <c r="AQ10">
        <v>0</v>
      </c>
      <c r="AR10">
        <v>2.8040000000000003</v>
      </c>
      <c r="AS10">
        <v>4.2370799999999997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714.04408920489504</v>
      </c>
      <c r="DN10">
        <v>-2.2581233443432782</v>
      </c>
    </row>
    <row r="11" spans="1:118">
      <c r="A11" t="s">
        <v>53</v>
      </c>
      <c r="B11">
        <v>0</v>
      </c>
      <c r="C11">
        <v>0</v>
      </c>
      <c r="D11">
        <v>2.878004158004158</v>
      </c>
      <c r="E11">
        <v>0</v>
      </c>
      <c r="F11">
        <v>0</v>
      </c>
      <c r="G11">
        <v>6.3951264488251676</v>
      </c>
      <c r="H11">
        <v>0</v>
      </c>
      <c r="I11">
        <v>0</v>
      </c>
      <c r="J11">
        <v>8.6585616702598447</v>
      </c>
      <c r="K11">
        <v>164.16347704179606</v>
      </c>
      <c r="L11">
        <v>58.139558400000006</v>
      </c>
      <c r="M11">
        <v>0</v>
      </c>
      <c r="N11">
        <v>0</v>
      </c>
      <c r="O11">
        <v>50.376925732217572</v>
      </c>
      <c r="P11">
        <v>51.112330657300561</v>
      </c>
      <c r="Q11">
        <v>5.0816338684619362</v>
      </c>
      <c r="R11">
        <v>10.770394199999998</v>
      </c>
      <c r="S11">
        <v>6.6958410588235289</v>
      </c>
      <c r="T11">
        <v>0</v>
      </c>
      <c r="U11">
        <v>243.69259564056941</v>
      </c>
      <c r="V11">
        <v>2.173347457627119</v>
      </c>
      <c r="W11">
        <v>10.638161601186065</v>
      </c>
      <c r="X11">
        <v>22.650828014390157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12.557578800000002</v>
      </c>
      <c r="AF11">
        <v>0</v>
      </c>
      <c r="AG11">
        <v>0</v>
      </c>
      <c r="AH11">
        <v>10.824300000000001</v>
      </c>
      <c r="AI11">
        <v>0</v>
      </c>
      <c r="AJ11">
        <v>0</v>
      </c>
      <c r="AK11">
        <v>6.5426900000000003</v>
      </c>
      <c r="AL11">
        <v>20.158281000000006</v>
      </c>
      <c r="AM11">
        <v>0</v>
      </c>
      <c r="AN11">
        <v>0</v>
      </c>
      <c r="AO11">
        <v>5.6007000000000007</v>
      </c>
      <c r="AP11">
        <v>2.993122402584814</v>
      </c>
      <c r="AQ11">
        <v>0</v>
      </c>
      <c r="AR11">
        <v>2.8040000000000003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711.9456361561397</v>
      </c>
      <c r="DN11">
        <v>-2.331328004093518</v>
      </c>
    </row>
    <row r="12" spans="1:118">
      <c r="A12" t="s">
        <v>54</v>
      </c>
      <c r="B12">
        <v>0</v>
      </c>
      <c r="C12">
        <v>0</v>
      </c>
      <c r="D12">
        <v>2.878004158004158</v>
      </c>
      <c r="E12">
        <v>0</v>
      </c>
      <c r="F12">
        <v>0</v>
      </c>
      <c r="G12">
        <v>6.3951264488251676</v>
      </c>
      <c r="H12">
        <v>0</v>
      </c>
      <c r="I12">
        <v>0</v>
      </c>
      <c r="J12">
        <v>8.6585616702598447</v>
      </c>
      <c r="K12">
        <v>164.16347704179606</v>
      </c>
      <c r="L12">
        <v>58.139558400000006</v>
      </c>
      <c r="M12">
        <v>0</v>
      </c>
      <c r="N12">
        <v>0</v>
      </c>
      <c r="O12">
        <v>50.376925732217572</v>
      </c>
      <c r="P12">
        <v>51.112330657300561</v>
      </c>
      <c r="Q12">
        <v>5.0816338684619362</v>
      </c>
      <c r="R12">
        <v>10.770394199999998</v>
      </c>
      <c r="S12">
        <v>6.6958410588235289</v>
      </c>
      <c r="T12">
        <v>0</v>
      </c>
      <c r="U12">
        <v>243.69259564056941</v>
      </c>
      <c r="V12">
        <v>2.173347457627119</v>
      </c>
      <c r="W12">
        <v>10.638161601186065</v>
      </c>
      <c r="X12">
        <v>22.650828014390157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2.3149500000000001</v>
      </c>
      <c r="AE12">
        <v>12.557578800000002</v>
      </c>
      <c r="AF12">
        <v>0</v>
      </c>
      <c r="AG12">
        <v>0</v>
      </c>
      <c r="AH12">
        <v>10.824300000000001</v>
      </c>
      <c r="AI12">
        <v>0</v>
      </c>
      <c r="AJ12">
        <v>0</v>
      </c>
      <c r="AK12">
        <v>6.5426900000000003</v>
      </c>
      <c r="AL12">
        <v>9.1480999999999995</v>
      </c>
      <c r="AM12">
        <v>0</v>
      </c>
      <c r="AN12">
        <v>0</v>
      </c>
      <c r="AO12">
        <v>5.6007000000000007</v>
      </c>
      <c r="AP12">
        <v>2.993122402584814</v>
      </c>
      <c r="AQ12">
        <v>0</v>
      </c>
      <c r="AR12">
        <v>2.8040000000000003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701.30649845545122</v>
      </c>
      <c r="DN12">
        <v>-2.7023713034050538</v>
      </c>
    </row>
    <row r="13" spans="1:118">
      <c r="A13" t="s">
        <v>55</v>
      </c>
      <c r="B13">
        <v>0</v>
      </c>
      <c r="C13">
        <v>0</v>
      </c>
      <c r="D13">
        <v>3.3584001166666013</v>
      </c>
      <c r="E13">
        <v>0</v>
      </c>
      <c r="F13">
        <v>0</v>
      </c>
      <c r="G13">
        <v>8.0176450745830703</v>
      </c>
      <c r="H13">
        <v>0</v>
      </c>
      <c r="I13">
        <v>0</v>
      </c>
      <c r="J13">
        <v>9.8296926445961628</v>
      </c>
      <c r="K13">
        <v>164.16347704179606</v>
      </c>
      <c r="L13">
        <v>58.139558400000006</v>
      </c>
      <c r="M13">
        <v>0</v>
      </c>
      <c r="N13">
        <v>0</v>
      </c>
      <c r="O13">
        <v>50.376925732217572</v>
      </c>
      <c r="P13">
        <v>51.112330657300561</v>
      </c>
      <c r="Q13">
        <v>5.0816338684619362</v>
      </c>
      <c r="R13">
        <v>10.770394199999998</v>
      </c>
      <c r="S13">
        <v>6.6958410588235289</v>
      </c>
      <c r="T13">
        <v>0</v>
      </c>
      <c r="U13">
        <v>243.69259564056941</v>
      </c>
      <c r="V13">
        <v>2.173347457627119</v>
      </c>
      <c r="W13">
        <v>10.638161601186065</v>
      </c>
      <c r="X13">
        <v>22.650828014390157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2.3149500000000001</v>
      </c>
      <c r="AE13">
        <v>12.557578800000002</v>
      </c>
      <c r="AF13">
        <v>0</v>
      </c>
      <c r="AG13">
        <v>0</v>
      </c>
      <c r="AH13">
        <v>10.824300000000001</v>
      </c>
      <c r="AI13">
        <v>0</v>
      </c>
      <c r="AJ13">
        <v>0</v>
      </c>
      <c r="AK13">
        <v>6.5426900000000003</v>
      </c>
      <c r="AL13">
        <v>9.1480999999999995</v>
      </c>
      <c r="AM13">
        <v>0</v>
      </c>
      <c r="AN13">
        <v>0</v>
      </c>
      <c r="AO13">
        <v>5.6007000000000007</v>
      </c>
      <c r="AP13">
        <v>2.993122402584814</v>
      </c>
      <c r="AQ13">
        <v>0</v>
      </c>
      <c r="AR13">
        <v>2.2432000000000007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702.36559087497687</v>
      </c>
      <c r="DN13">
        <v>0.60806503582605975</v>
      </c>
    </row>
    <row r="14" spans="1:118">
      <c r="A14" t="s">
        <v>56</v>
      </c>
      <c r="B14">
        <v>0</v>
      </c>
      <c r="C14">
        <v>0</v>
      </c>
      <c r="D14">
        <v>3.3584001166666013</v>
      </c>
      <c r="E14">
        <v>0</v>
      </c>
      <c r="F14">
        <v>0</v>
      </c>
      <c r="G14">
        <v>9.2242229707525301</v>
      </c>
      <c r="H14">
        <v>0</v>
      </c>
      <c r="I14">
        <v>0</v>
      </c>
      <c r="J14">
        <v>12.08742341200697</v>
      </c>
      <c r="K14">
        <v>164.16347704179606</v>
      </c>
      <c r="L14">
        <v>58.139558400000006</v>
      </c>
      <c r="M14">
        <v>0</v>
      </c>
      <c r="N14">
        <v>0</v>
      </c>
      <c r="O14">
        <v>50.376925732217572</v>
      </c>
      <c r="P14">
        <v>51.112330657300561</v>
      </c>
      <c r="Q14">
        <v>5.0816338684619362</v>
      </c>
      <c r="R14">
        <v>10.770394199999998</v>
      </c>
      <c r="S14">
        <v>6.6958410588235289</v>
      </c>
      <c r="T14">
        <v>0</v>
      </c>
      <c r="U14">
        <v>243.69259564056941</v>
      </c>
      <c r="V14">
        <v>2.173347457627119</v>
      </c>
      <c r="W14">
        <v>10.638161601186065</v>
      </c>
      <c r="X14">
        <v>22.650828014390157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2.3149500000000001</v>
      </c>
      <c r="AE14">
        <v>12.557578800000002</v>
      </c>
      <c r="AF14">
        <v>0</v>
      </c>
      <c r="AG14">
        <v>0</v>
      </c>
      <c r="AH14">
        <v>10.824300000000001</v>
      </c>
      <c r="AI14">
        <v>0</v>
      </c>
      <c r="AJ14">
        <v>0</v>
      </c>
      <c r="AK14">
        <v>6.5426900000000003</v>
      </c>
      <c r="AL14">
        <v>9.1480999999999995</v>
      </c>
      <c r="AM14">
        <v>0</v>
      </c>
      <c r="AN14">
        <v>0</v>
      </c>
      <c r="AO14">
        <v>5.6007000000000007</v>
      </c>
      <c r="AP14">
        <v>2.993122402584814</v>
      </c>
      <c r="AQ14">
        <v>0</v>
      </c>
      <c r="AR14">
        <v>2.2432000000000007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702.36538149661919</v>
      </c>
      <c r="DN14">
        <v>4.0725830777639516</v>
      </c>
    </row>
    <row r="15" spans="1:118">
      <c r="A15" t="s">
        <v>57</v>
      </c>
      <c r="B15">
        <v>0</v>
      </c>
      <c r="C15">
        <v>0</v>
      </c>
      <c r="D15">
        <v>3.3584001166666013</v>
      </c>
      <c r="E15">
        <v>0</v>
      </c>
      <c r="F15">
        <v>0</v>
      </c>
      <c r="G15">
        <v>9.2242229707525301</v>
      </c>
      <c r="H15">
        <v>0</v>
      </c>
      <c r="I15">
        <v>0</v>
      </c>
      <c r="J15">
        <v>12.08742341200697</v>
      </c>
      <c r="K15">
        <v>164.16347704179606</v>
      </c>
      <c r="L15">
        <v>58.139558400000006</v>
      </c>
      <c r="M15">
        <v>0</v>
      </c>
      <c r="N15">
        <v>0</v>
      </c>
      <c r="O15">
        <v>50.376925732217572</v>
      </c>
      <c r="P15">
        <v>51.112330657300561</v>
      </c>
      <c r="Q15">
        <v>5.0816338684619362</v>
      </c>
      <c r="R15">
        <v>10.770394199999998</v>
      </c>
      <c r="S15">
        <v>6.6958410588235289</v>
      </c>
      <c r="T15">
        <v>0</v>
      </c>
      <c r="U15">
        <v>243.69259564056941</v>
      </c>
      <c r="V15">
        <v>2.173347457627119</v>
      </c>
      <c r="W15">
        <v>10.638161601186065</v>
      </c>
      <c r="X15">
        <v>22.650828014390157</v>
      </c>
      <c r="Y15">
        <v>0</v>
      </c>
      <c r="Z15">
        <v>1.6562832000000001</v>
      </c>
      <c r="AA15">
        <v>0</v>
      </c>
      <c r="AB15">
        <v>3.0474000000000014</v>
      </c>
      <c r="AC15">
        <v>0</v>
      </c>
      <c r="AD15">
        <v>2.3149500000000001</v>
      </c>
      <c r="AE15">
        <v>12.557578800000002</v>
      </c>
      <c r="AF15">
        <v>0</v>
      </c>
      <c r="AG15">
        <v>0</v>
      </c>
      <c r="AH15">
        <v>10.824300000000001</v>
      </c>
      <c r="AI15">
        <v>0</v>
      </c>
      <c r="AJ15">
        <v>0</v>
      </c>
      <c r="AK15">
        <v>6.5426900000000003</v>
      </c>
      <c r="AL15">
        <v>9.1480999999999995</v>
      </c>
      <c r="AM15">
        <v>0</v>
      </c>
      <c r="AN15">
        <v>0</v>
      </c>
      <c r="AO15">
        <v>5.6007000000000007</v>
      </c>
      <c r="AP15">
        <v>2.993122402584814</v>
      </c>
      <c r="AQ15">
        <v>0</v>
      </c>
      <c r="AR15">
        <v>2.2432000000000007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705.31008409121785</v>
      </c>
      <c r="DN15">
        <v>4.1752804831653023</v>
      </c>
    </row>
    <row r="16" spans="1:118">
      <c r="A16" t="s">
        <v>58</v>
      </c>
      <c r="B16">
        <v>0</v>
      </c>
      <c r="C16">
        <v>0</v>
      </c>
      <c r="D16">
        <v>3.3584001166666013</v>
      </c>
      <c r="E16">
        <v>0</v>
      </c>
      <c r="F16">
        <v>0</v>
      </c>
      <c r="G16">
        <v>9.2242229707525301</v>
      </c>
      <c r="H16">
        <v>0</v>
      </c>
      <c r="I16">
        <v>0</v>
      </c>
      <c r="J16">
        <v>12.08742341200697</v>
      </c>
      <c r="K16">
        <v>164.16347704179606</v>
      </c>
      <c r="L16">
        <v>58.139558400000006</v>
      </c>
      <c r="M16">
        <v>0</v>
      </c>
      <c r="N16">
        <v>0</v>
      </c>
      <c r="O16">
        <v>50.376925732217572</v>
      </c>
      <c r="P16">
        <v>51.112330657300561</v>
      </c>
      <c r="Q16">
        <v>5.0816338684619362</v>
      </c>
      <c r="R16">
        <v>10.770394199999998</v>
      </c>
      <c r="S16">
        <v>6.6958410588235289</v>
      </c>
      <c r="T16">
        <v>0</v>
      </c>
      <c r="U16">
        <v>243.69259564056941</v>
      </c>
      <c r="V16">
        <v>2.173347457627119</v>
      </c>
      <c r="W16">
        <v>10.638161601186065</v>
      </c>
      <c r="X16">
        <v>22.650828014390157</v>
      </c>
      <c r="Y16">
        <v>0</v>
      </c>
      <c r="Z16">
        <v>1.6562832000000001</v>
      </c>
      <c r="AA16">
        <v>0</v>
      </c>
      <c r="AB16">
        <v>3.0474000000000014</v>
      </c>
      <c r="AC16">
        <v>0</v>
      </c>
      <c r="AD16">
        <v>2.3149500000000001</v>
      </c>
      <c r="AE16">
        <v>12.557578800000002</v>
      </c>
      <c r="AF16">
        <v>0</v>
      </c>
      <c r="AG16">
        <v>0</v>
      </c>
      <c r="AH16">
        <v>10.824300000000001</v>
      </c>
      <c r="AI16">
        <v>0</v>
      </c>
      <c r="AJ16">
        <v>0</v>
      </c>
      <c r="AK16">
        <v>6.5426900000000003</v>
      </c>
      <c r="AL16">
        <v>9.1480999999999995</v>
      </c>
      <c r="AM16">
        <v>0</v>
      </c>
      <c r="AN16">
        <v>0</v>
      </c>
      <c r="AO16">
        <v>5.6007000000000007</v>
      </c>
      <c r="AP16">
        <v>2.993122402584814</v>
      </c>
      <c r="AQ16">
        <v>0</v>
      </c>
      <c r="AR16">
        <v>2.2432000000000007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705.31008409121785</v>
      </c>
      <c r="DN16">
        <v>4.1752804831653023</v>
      </c>
    </row>
    <row r="17" spans="1:118">
      <c r="A17" t="s">
        <v>59</v>
      </c>
      <c r="B17">
        <v>0</v>
      </c>
      <c r="C17">
        <v>0</v>
      </c>
      <c r="D17">
        <v>3.3584001166666013</v>
      </c>
      <c r="E17">
        <v>0</v>
      </c>
      <c r="F17">
        <v>0</v>
      </c>
      <c r="G17">
        <v>9.2242229707525301</v>
      </c>
      <c r="H17">
        <v>0</v>
      </c>
      <c r="I17">
        <v>0</v>
      </c>
      <c r="J17">
        <v>12.08742341200697</v>
      </c>
      <c r="K17">
        <v>164.16347704179606</v>
      </c>
      <c r="L17">
        <v>58.139558400000006</v>
      </c>
      <c r="M17">
        <v>0</v>
      </c>
      <c r="N17">
        <v>0</v>
      </c>
      <c r="O17">
        <v>50.376925732217572</v>
      </c>
      <c r="P17">
        <v>51.112330657300561</v>
      </c>
      <c r="Q17">
        <v>5.0816338684619362</v>
      </c>
      <c r="R17">
        <v>10.770394199999998</v>
      </c>
      <c r="S17">
        <v>6.6958410588235289</v>
      </c>
      <c r="T17">
        <v>0</v>
      </c>
      <c r="U17">
        <v>243.69259564056941</v>
      </c>
      <c r="V17">
        <v>2.173347457627119</v>
      </c>
      <c r="W17">
        <v>10.638161601186065</v>
      </c>
      <c r="X17">
        <v>22.650828014390157</v>
      </c>
      <c r="Y17">
        <v>0</v>
      </c>
      <c r="Z17">
        <v>1.6562832000000001</v>
      </c>
      <c r="AA17">
        <v>0</v>
      </c>
      <c r="AB17">
        <v>3.0474000000000014</v>
      </c>
      <c r="AC17">
        <v>0</v>
      </c>
      <c r="AD17">
        <v>2.3149500000000001</v>
      </c>
      <c r="AE17">
        <v>12.557578800000002</v>
      </c>
      <c r="AF17">
        <v>0</v>
      </c>
      <c r="AG17">
        <v>0</v>
      </c>
      <c r="AH17">
        <v>10.824300000000001</v>
      </c>
      <c r="AI17">
        <v>0</v>
      </c>
      <c r="AJ17">
        <v>0</v>
      </c>
      <c r="AK17">
        <v>6.5426900000000003</v>
      </c>
      <c r="AL17">
        <v>13.279500000000004</v>
      </c>
      <c r="AM17">
        <v>0</v>
      </c>
      <c r="AN17">
        <v>0</v>
      </c>
      <c r="AO17">
        <v>5.6007000000000007</v>
      </c>
      <c r="AP17">
        <v>2.993122402584814</v>
      </c>
      <c r="AQ17">
        <v>0</v>
      </c>
      <c r="AR17">
        <v>2.2432000000000007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709.3022558096344</v>
      </c>
      <c r="DN17">
        <v>4.3145087647487816</v>
      </c>
    </row>
    <row r="18" spans="1:118">
      <c r="A18" t="s">
        <v>60</v>
      </c>
      <c r="B18">
        <v>0</v>
      </c>
      <c r="C18">
        <v>0</v>
      </c>
      <c r="D18">
        <v>3.3584001166666013</v>
      </c>
      <c r="E18">
        <v>0</v>
      </c>
      <c r="F18">
        <v>0</v>
      </c>
      <c r="G18">
        <v>9.2242229707525301</v>
      </c>
      <c r="H18">
        <v>0</v>
      </c>
      <c r="I18">
        <v>0</v>
      </c>
      <c r="J18">
        <v>12.08742341200697</v>
      </c>
      <c r="K18">
        <v>164.16347704179606</v>
      </c>
      <c r="L18">
        <v>58.139558400000006</v>
      </c>
      <c r="M18">
        <v>0</v>
      </c>
      <c r="N18">
        <v>0</v>
      </c>
      <c r="O18">
        <v>50.376925732217572</v>
      </c>
      <c r="P18">
        <v>51.112330657300561</v>
      </c>
      <c r="Q18">
        <v>5.0816338684619362</v>
      </c>
      <c r="R18">
        <v>10.770394199999998</v>
      </c>
      <c r="S18">
        <v>6.6958410588235289</v>
      </c>
      <c r="T18">
        <v>0</v>
      </c>
      <c r="U18">
        <v>243.69259564056941</v>
      </c>
      <c r="V18">
        <v>2.173347457627119</v>
      </c>
      <c r="W18">
        <v>10.638161601186065</v>
      </c>
      <c r="X18">
        <v>22.650828014390157</v>
      </c>
      <c r="Y18">
        <v>0</v>
      </c>
      <c r="Z18">
        <v>1.6562832000000001</v>
      </c>
      <c r="AA18">
        <v>0</v>
      </c>
      <c r="AB18">
        <v>3.0474000000000014</v>
      </c>
      <c r="AC18">
        <v>0</v>
      </c>
      <c r="AD18">
        <v>2.3149500000000001</v>
      </c>
      <c r="AE18">
        <v>12.557578800000002</v>
      </c>
      <c r="AF18">
        <v>0</v>
      </c>
      <c r="AG18">
        <v>0</v>
      </c>
      <c r="AH18">
        <v>10.824300000000001</v>
      </c>
      <c r="AI18">
        <v>0</v>
      </c>
      <c r="AJ18">
        <v>0</v>
      </c>
      <c r="AK18">
        <v>6.5426900000000003</v>
      </c>
      <c r="AL18">
        <v>13.279500000000004</v>
      </c>
      <c r="AM18">
        <v>0</v>
      </c>
      <c r="AN18">
        <v>0</v>
      </c>
      <c r="AO18">
        <v>5.6007000000000007</v>
      </c>
      <c r="AP18">
        <v>2.993122402584814</v>
      </c>
      <c r="AQ18">
        <v>0</v>
      </c>
      <c r="AR18">
        <v>2.2432000000000007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709.3022558096344</v>
      </c>
      <c r="DN18">
        <v>4.3145087647487816</v>
      </c>
    </row>
    <row r="19" spans="1:118">
      <c r="A19" t="s">
        <v>61</v>
      </c>
      <c r="B19">
        <v>0</v>
      </c>
      <c r="C19">
        <v>0</v>
      </c>
      <c r="D19">
        <v>8.8262526012486013</v>
      </c>
      <c r="E19">
        <v>0</v>
      </c>
      <c r="F19">
        <v>0</v>
      </c>
      <c r="G19">
        <v>17.12934836332159</v>
      </c>
      <c r="H19">
        <v>0</v>
      </c>
      <c r="I19">
        <v>0</v>
      </c>
      <c r="J19">
        <v>20.700802074938423</v>
      </c>
      <c r="K19">
        <v>164.16347704179606</v>
      </c>
      <c r="L19">
        <v>58.139558400000006</v>
      </c>
      <c r="M19">
        <v>0</v>
      </c>
      <c r="N19">
        <v>0</v>
      </c>
      <c r="O19">
        <v>50.376925732217572</v>
      </c>
      <c r="P19">
        <v>51.112330657300561</v>
      </c>
      <c r="Q19">
        <v>5.0816338684619362</v>
      </c>
      <c r="R19">
        <v>10.770394199999998</v>
      </c>
      <c r="S19">
        <v>6.6958410588235289</v>
      </c>
      <c r="T19">
        <v>0</v>
      </c>
      <c r="U19">
        <v>243.69259564056941</v>
      </c>
      <c r="V19">
        <v>2.173347457627119</v>
      </c>
      <c r="W19">
        <v>10.638161601186065</v>
      </c>
      <c r="X19">
        <v>22.650828014390157</v>
      </c>
      <c r="Y19">
        <v>0</v>
      </c>
      <c r="Z19">
        <v>1.6562832000000001</v>
      </c>
      <c r="AA19">
        <v>0</v>
      </c>
      <c r="AB19">
        <v>3.0474000000000014</v>
      </c>
      <c r="AC19">
        <v>0</v>
      </c>
      <c r="AD19">
        <v>2.3149500000000001</v>
      </c>
      <c r="AE19">
        <v>12.557578800000002</v>
      </c>
      <c r="AF19">
        <v>0</v>
      </c>
      <c r="AG19">
        <v>0</v>
      </c>
      <c r="AH19">
        <v>10.824300000000001</v>
      </c>
      <c r="AI19">
        <v>0</v>
      </c>
      <c r="AJ19">
        <v>0</v>
      </c>
      <c r="AK19">
        <v>6.5426900000000003</v>
      </c>
      <c r="AL19">
        <v>13.279500000000004</v>
      </c>
      <c r="AM19">
        <v>0</v>
      </c>
      <c r="AN19">
        <v>0</v>
      </c>
      <c r="AO19">
        <v>5.6007000000000007</v>
      </c>
      <c r="AP19">
        <v>2.993122402584814</v>
      </c>
      <c r="AQ19">
        <v>0</v>
      </c>
      <c r="AR19">
        <v>2.2432000000000007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730.76842882533833</v>
      </c>
      <c r="DN19">
        <v>4.8346922891273554</v>
      </c>
    </row>
    <row r="20" spans="1:118">
      <c r="A20" t="s">
        <v>62</v>
      </c>
      <c r="B20">
        <v>0</v>
      </c>
      <c r="C20">
        <v>0</v>
      </c>
      <c r="D20">
        <v>8.528254416961131</v>
      </c>
      <c r="E20">
        <v>0</v>
      </c>
      <c r="F20">
        <v>0</v>
      </c>
      <c r="G20">
        <v>16.547895329206529</v>
      </c>
      <c r="H20">
        <v>0</v>
      </c>
      <c r="I20">
        <v>0</v>
      </c>
      <c r="J20">
        <v>19.996800000000004</v>
      </c>
      <c r="K20">
        <v>164.16347704179606</v>
      </c>
      <c r="L20">
        <v>58.139558400000006</v>
      </c>
      <c r="M20">
        <v>0</v>
      </c>
      <c r="N20">
        <v>0</v>
      </c>
      <c r="O20">
        <v>50.376925732217572</v>
      </c>
      <c r="P20">
        <v>51.112330657300561</v>
      </c>
      <c r="Q20">
        <v>5.0816338684619362</v>
      </c>
      <c r="R20">
        <v>10.770394199999998</v>
      </c>
      <c r="S20">
        <v>6.6958410588235289</v>
      </c>
      <c r="T20">
        <v>0</v>
      </c>
      <c r="U20">
        <v>243.69259564056941</v>
      </c>
      <c r="V20">
        <v>2.173347457627119</v>
      </c>
      <c r="W20">
        <v>10.638161601186065</v>
      </c>
      <c r="X20">
        <v>22.650828014390157</v>
      </c>
      <c r="Y20">
        <v>0</v>
      </c>
      <c r="Z20">
        <v>1.6562832000000001</v>
      </c>
      <c r="AA20">
        <v>0</v>
      </c>
      <c r="AB20">
        <v>3.0474000000000014</v>
      </c>
      <c r="AC20">
        <v>0</v>
      </c>
      <c r="AD20">
        <v>2.3149500000000001</v>
      </c>
      <c r="AE20">
        <v>12.557578800000002</v>
      </c>
      <c r="AF20">
        <v>0</v>
      </c>
      <c r="AG20">
        <v>0</v>
      </c>
      <c r="AH20">
        <v>10.824300000000001</v>
      </c>
      <c r="AI20">
        <v>0</v>
      </c>
      <c r="AJ20">
        <v>0</v>
      </c>
      <c r="AK20">
        <v>6.5426900000000003</v>
      </c>
      <c r="AL20">
        <v>13.279500000000004</v>
      </c>
      <c r="AM20">
        <v>0</v>
      </c>
      <c r="AN20">
        <v>0</v>
      </c>
      <c r="AO20">
        <v>5.6007000000000007</v>
      </c>
      <c r="AP20">
        <v>2.993122402584814</v>
      </c>
      <c r="AQ20">
        <v>0</v>
      </c>
      <c r="AR20">
        <v>2.2432000000000007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709.28302965678745</v>
      </c>
      <c r="DN20">
        <v>24.736638164337364</v>
      </c>
    </row>
    <row r="21" spans="1:118">
      <c r="A21" t="s">
        <v>63</v>
      </c>
      <c r="B21">
        <v>0</v>
      </c>
      <c r="C21">
        <v>0</v>
      </c>
      <c r="D21">
        <v>8.8283997975464974</v>
      </c>
      <c r="E21">
        <v>0</v>
      </c>
      <c r="F21">
        <v>0</v>
      </c>
      <c r="G21">
        <v>17.127186174066029</v>
      </c>
      <c r="H21">
        <v>0</v>
      </c>
      <c r="I21">
        <v>0</v>
      </c>
      <c r="J21">
        <v>20.697407234901416</v>
      </c>
      <c r="K21">
        <v>164.16347704179606</v>
      </c>
      <c r="L21">
        <v>58.139558400000006</v>
      </c>
      <c r="M21">
        <v>0</v>
      </c>
      <c r="N21">
        <v>0</v>
      </c>
      <c r="O21">
        <v>50.376925732217572</v>
      </c>
      <c r="P21">
        <v>51.112330657300561</v>
      </c>
      <c r="Q21">
        <v>5.0816338684619362</v>
      </c>
      <c r="R21">
        <v>10.770394199999998</v>
      </c>
      <c r="S21">
        <v>6.6958410588235289</v>
      </c>
      <c r="T21">
        <v>0</v>
      </c>
      <c r="U21">
        <v>243.69259564056941</v>
      </c>
      <c r="V21">
        <v>2.173347457627119</v>
      </c>
      <c r="W21">
        <v>10.638161601186065</v>
      </c>
      <c r="X21">
        <v>22.650828014390157</v>
      </c>
      <c r="Y21">
        <v>0</v>
      </c>
      <c r="Z21">
        <v>1.6562832000000001</v>
      </c>
      <c r="AA21">
        <v>0</v>
      </c>
      <c r="AB21">
        <v>3.0474000000000014</v>
      </c>
      <c r="AC21">
        <v>0</v>
      </c>
      <c r="AD21">
        <v>2.3149500000000001</v>
      </c>
      <c r="AE21">
        <v>12.557578800000002</v>
      </c>
      <c r="AF21">
        <v>0</v>
      </c>
      <c r="AG21">
        <v>0</v>
      </c>
      <c r="AH21">
        <v>10.824300000000001</v>
      </c>
      <c r="AI21">
        <v>0</v>
      </c>
      <c r="AJ21">
        <v>0</v>
      </c>
      <c r="AK21">
        <v>6.5426900000000003</v>
      </c>
      <c r="AL21">
        <v>13.279500000000004</v>
      </c>
      <c r="AM21">
        <v>0</v>
      </c>
      <c r="AN21">
        <v>0</v>
      </c>
      <c r="AO21">
        <v>5.6007000000000007</v>
      </c>
      <c r="AP21">
        <v>2.993122402584814</v>
      </c>
      <c r="AQ21">
        <v>0</v>
      </c>
      <c r="AR21">
        <v>2.2432000000000007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710.80982565462216</v>
      </c>
      <c r="DN21">
        <v>24.789885626848879</v>
      </c>
    </row>
    <row r="22" spans="1:118">
      <c r="A22" t="s">
        <v>64</v>
      </c>
      <c r="B22">
        <v>0</v>
      </c>
      <c r="C22">
        <v>0</v>
      </c>
      <c r="D22">
        <v>8.8283997975464974</v>
      </c>
      <c r="E22">
        <v>0</v>
      </c>
      <c r="F22">
        <v>0</v>
      </c>
      <c r="G22">
        <v>17.127186174066029</v>
      </c>
      <c r="H22">
        <v>0</v>
      </c>
      <c r="I22">
        <v>0</v>
      </c>
      <c r="J22">
        <v>20.697407234901416</v>
      </c>
      <c r="K22">
        <v>164.16347704179606</v>
      </c>
      <c r="L22">
        <v>58.139558400000006</v>
      </c>
      <c r="M22">
        <v>0</v>
      </c>
      <c r="N22">
        <v>0</v>
      </c>
      <c r="O22">
        <v>50.376925732217572</v>
      </c>
      <c r="P22">
        <v>51.112330657300561</v>
      </c>
      <c r="Q22">
        <v>5.0816338684619362</v>
      </c>
      <c r="R22">
        <v>10.770394199999998</v>
      </c>
      <c r="S22">
        <v>6.6958410588235289</v>
      </c>
      <c r="T22">
        <v>0</v>
      </c>
      <c r="U22">
        <v>243.69259564056941</v>
      </c>
      <c r="V22">
        <v>2.173347457627119</v>
      </c>
      <c r="W22">
        <v>10.638161601186065</v>
      </c>
      <c r="X22">
        <v>22.650828014390157</v>
      </c>
      <c r="Y22">
        <v>0</v>
      </c>
      <c r="Z22">
        <v>0.27940000000000004</v>
      </c>
      <c r="AA22">
        <v>0</v>
      </c>
      <c r="AB22">
        <v>3.0474000000000014</v>
      </c>
      <c r="AC22">
        <v>0</v>
      </c>
      <c r="AD22">
        <v>2.3149500000000001</v>
      </c>
      <c r="AE22">
        <v>12.557578800000002</v>
      </c>
      <c r="AF22">
        <v>0</v>
      </c>
      <c r="AG22">
        <v>0</v>
      </c>
      <c r="AH22">
        <v>10.824300000000001</v>
      </c>
      <c r="AI22">
        <v>0</v>
      </c>
      <c r="AJ22">
        <v>0</v>
      </c>
      <c r="AK22">
        <v>6.5426900000000003</v>
      </c>
      <c r="AL22">
        <v>13.279500000000004</v>
      </c>
      <c r="AM22">
        <v>0</v>
      </c>
      <c r="AN22">
        <v>0</v>
      </c>
      <c r="AO22">
        <v>5.6007000000000007</v>
      </c>
      <c r="AP22">
        <v>2.993122402584814</v>
      </c>
      <c r="AQ22">
        <v>0</v>
      </c>
      <c r="AR22">
        <v>2.2432000000000007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709.4793434286222</v>
      </c>
      <c r="DN22">
        <v>24.743484652848878</v>
      </c>
    </row>
    <row r="23" spans="1:118">
      <c r="A23" t="s">
        <v>65</v>
      </c>
      <c r="B23">
        <v>0</v>
      </c>
      <c r="C23">
        <v>0</v>
      </c>
      <c r="D23">
        <v>8.8268555589775186</v>
      </c>
      <c r="E23">
        <v>0</v>
      </c>
      <c r="F23">
        <v>0</v>
      </c>
      <c r="G23">
        <v>17.127186174066022</v>
      </c>
      <c r="H23">
        <v>0</v>
      </c>
      <c r="I23">
        <v>0</v>
      </c>
      <c r="J23">
        <v>20.698231531794296</v>
      </c>
      <c r="K23">
        <v>164.16347704179606</v>
      </c>
      <c r="L23">
        <v>58.139558400000006</v>
      </c>
      <c r="M23">
        <v>0</v>
      </c>
      <c r="N23">
        <v>0</v>
      </c>
      <c r="O23">
        <v>50.376925732217572</v>
      </c>
      <c r="P23">
        <v>51.112330657300561</v>
      </c>
      <c r="Q23">
        <v>5.0816338684619362</v>
      </c>
      <c r="R23">
        <v>10.770394199999998</v>
      </c>
      <c r="S23">
        <v>6.6958410588235289</v>
      </c>
      <c r="T23">
        <v>0</v>
      </c>
      <c r="U23">
        <v>243.69259564056941</v>
      </c>
      <c r="V23">
        <v>2.173347457627119</v>
      </c>
      <c r="W23">
        <v>10.638161601186065</v>
      </c>
      <c r="X23">
        <v>22.650828014390157</v>
      </c>
      <c r="Y23">
        <v>0</v>
      </c>
      <c r="Z23">
        <v>0.27940000000000004</v>
      </c>
      <c r="AA23">
        <v>0</v>
      </c>
      <c r="AB23">
        <v>3.0474000000000014</v>
      </c>
      <c r="AC23">
        <v>0</v>
      </c>
      <c r="AD23">
        <v>2.3149500000000001</v>
      </c>
      <c r="AE23">
        <v>12.557578800000002</v>
      </c>
      <c r="AF23">
        <v>0</v>
      </c>
      <c r="AG23">
        <v>0</v>
      </c>
      <c r="AH23">
        <v>15.995909999999999</v>
      </c>
      <c r="AI23">
        <v>0</v>
      </c>
      <c r="AJ23">
        <v>0</v>
      </c>
      <c r="AK23">
        <v>6.5426900000000003</v>
      </c>
      <c r="AL23">
        <v>13.279500000000004</v>
      </c>
      <c r="AM23">
        <v>0</v>
      </c>
      <c r="AN23">
        <v>0</v>
      </c>
      <c r="AO23">
        <v>5.6007000000000007</v>
      </c>
      <c r="AP23">
        <v>2.993122402584814</v>
      </c>
      <c r="AQ23">
        <v>0</v>
      </c>
      <c r="AR23">
        <v>2.2432000000000007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714.47597475069824</v>
      </c>
      <c r="DN23">
        <v>24.917743389096707</v>
      </c>
    </row>
    <row r="24" spans="1:118">
      <c r="A24" t="s">
        <v>66</v>
      </c>
      <c r="B24">
        <v>0</v>
      </c>
      <c r="C24">
        <v>0</v>
      </c>
      <c r="D24">
        <v>8.8268555589775186</v>
      </c>
      <c r="E24">
        <v>0</v>
      </c>
      <c r="F24">
        <v>0</v>
      </c>
      <c r="G24">
        <v>17.127186174066022</v>
      </c>
      <c r="H24">
        <v>0</v>
      </c>
      <c r="I24">
        <v>0</v>
      </c>
      <c r="J24">
        <v>20.698231531794296</v>
      </c>
      <c r="K24">
        <v>164.16347704179606</v>
      </c>
      <c r="L24">
        <v>58.139558400000006</v>
      </c>
      <c r="M24">
        <v>0</v>
      </c>
      <c r="N24">
        <v>0</v>
      </c>
      <c r="O24">
        <v>50.376925732217572</v>
      </c>
      <c r="P24">
        <v>51.112330657300561</v>
      </c>
      <c r="Q24">
        <v>5.0816338684619362</v>
      </c>
      <c r="R24">
        <v>10.770394199999998</v>
      </c>
      <c r="S24">
        <v>6.6958410588235289</v>
      </c>
      <c r="T24">
        <v>0</v>
      </c>
      <c r="U24">
        <v>243.69259564056941</v>
      </c>
      <c r="V24">
        <v>2.173347457627119</v>
      </c>
      <c r="W24">
        <v>10.638161601186065</v>
      </c>
      <c r="X24">
        <v>22.650828014390157</v>
      </c>
      <c r="Y24">
        <v>0</v>
      </c>
      <c r="Z24">
        <v>0.27940000000000004</v>
      </c>
      <c r="AA24">
        <v>0</v>
      </c>
      <c r="AB24">
        <v>3.0474000000000014</v>
      </c>
      <c r="AC24">
        <v>0</v>
      </c>
      <c r="AD24">
        <v>2.3149500000000001</v>
      </c>
      <c r="AE24">
        <v>12.557578800000002</v>
      </c>
      <c r="AF24">
        <v>0</v>
      </c>
      <c r="AG24">
        <v>0</v>
      </c>
      <c r="AH24">
        <v>17.824013999999998</v>
      </c>
      <c r="AI24">
        <v>0</v>
      </c>
      <c r="AJ24">
        <v>0</v>
      </c>
      <c r="AK24">
        <v>6.5426900000000003</v>
      </c>
      <c r="AL24">
        <v>13.279500000000004</v>
      </c>
      <c r="AM24">
        <v>0</v>
      </c>
      <c r="AN24">
        <v>0</v>
      </c>
      <c r="AO24">
        <v>5.6007000000000007</v>
      </c>
      <c r="AP24">
        <v>2.993122402584814</v>
      </c>
      <c r="AQ24">
        <v>0</v>
      </c>
      <c r="AR24">
        <v>2.2432000000000007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716.24247155445755</v>
      </c>
      <c r="DN24">
        <v>24.979350585337464</v>
      </c>
    </row>
    <row r="25" spans="1:118">
      <c r="A25" t="s">
        <v>67</v>
      </c>
      <c r="B25">
        <v>0</v>
      </c>
      <c r="C25">
        <v>0</v>
      </c>
      <c r="D25">
        <v>8.8268555589775186</v>
      </c>
      <c r="E25">
        <v>0</v>
      </c>
      <c r="F25">
        <v>0</v>
      </c>
      <c r="G25">
        <v>17.127186174066022</v>
      </c>
      <c r="H25">
        <v>0</v>
      </c>
      <c r="I25">
        <v>0</v>
      </c>
      <c r="J25">
        <v>20.698231531794296</v>
      </c>
      <c r="K25">
        <v>164.16347704179606</v>
      </c>
      <c r="L25">
        <v>58.139558400000006</v>
      </c>
      <c r="M25">
        <v>0</v>
      </c>
      <c r="N25">
        <v>0</v>
      </c>
      <c r="O25">
        <v>50.376925732217572</v>
      </c>
      <c r="P25">
        <v>51.112330657300561</v>
      </c>
      <c r="Q25">
        <v>5.0816338684619362</v>
      </c>
      <c r="R25">
        <v>10.770394199999998</v>
      </c>
      <c r="S25">
        <v>6.6958410588235289</v>
      </c>
      <c r="T25">
        <v>0</v>
      </c>
      <c r="U25">
        <v>243.69259564056941</v>
      </c>
      <c r="V25">
        <v>2.173347457627119</v>
      </c>
      <c r="W25">
        <v>10.638161601186065</v>
      </c>
      <c r="X25">
        <v>22.650828014390157</v>
      </c>
      <c r="Y25">
        <v>0</v>
      </c>
      <c r="Z25">
        <v>0.27940000000000004</v>
      </c>
      <c r="AA25">
        <v>3.5515554748118805</v>
      </c>
      <c r="AB25">
        <v>3.0474000000000014</v>
      </c>
      <c r="AC25">
        <v>0</v>
      </c>
      <c r="AD25">
        <v>2.9188499999999995</v>
      </c>
      <c r="AE25">
        <v>12.557578800000002</v>
      </c>
      <c r="AF25">
        <v>0</v>
      </c>
      <c r="AG25">
        <v>0</v>
      </c>
      <c r="AH25">
        <v>23.765351999999996</v>
      </c>
      <c r="AI25">
        <v>0</v>
      </c>
      <c r="AJ25">
        <v>0</v>
      </c>
      <c r="AK25">
        <v>6.5426900000000003</v>
      </c>
      <c r="AL25">
        <v>13.279500000000004</v>
      </c>
      <c r="AM25">
        <v>0</v>
      </c>
      <c r="AN25">
        <v>0</v>
      </c>
      <c r="AO25">
        <v>5.6007000000000007</v>
      </c>
      <c r="AP25">
        <v>2.993122402584814</v>
      </c>
      <c r="AQ25">
        <v>0</v>
      </c>
      <c r="AR25">
        <v>2.2432000000000007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725.99892271585361</v>
      </c>
      <c r="DN25">
        <v>25.31969289875321</v>
      </c>
    </row>
    <row r="26" spans="1:118">
      <c r="A26" t="s">
        <v>68</v>
      </c>
      <c r="B26">
        <v>0</v>
      </c>
      <c r="C26">
        <v>0</v>
      </c>
      <c r="D26">
        <v>8.8268555589775186</v>
      </c>
      <c r="E26">
        <v>0</v>
      </c>
      <c r="F26">
        <v>0</v>
      </c>
      <c r="G26">
        <v>17.127186174066022</v>
      </c>
      <c r="H26">
        <v>0</v>
      </c>
      <c r="I26">
        <v>0</v>
      </c>
      <c r="J26">
        <v>20.698231531794296</v>
      </c>
      <c r="K26">
        <v>164.16347704179606</v>
      </c>
      <c r="L26">
        <v>58.139558400000006</v>
      </c>
      <c r="M26">
        <v>0</v>
      </c>
      <c r="N26">
        <v>0</v>
      </c>
      <c r="O26">
        <v>50.376925732217572</v>
      </c>
      <c r="P26">
        <v>51.112330657300561</v>
      </c>
      <c r="Q26">
        <v>5.0816338684619362</v>
      </c>
      <c r="R26">
        <v>10.770394199999998</v>
      </c>
      <c r="S26">
        <v>6.6958410588235289</v>
      </c>
      <c r="T26">
        <v>0</v>
      </c>
      <c r="U26">
        <v>243.69259564056941</v>
      </c>
      <c r="V26">
        <v>2.173347457627119</v>
      </c>
      <c r="W26">
        <v>10.638161601186065</v>
      </c>
      <c r="X26">
        <v>22.650828014390157</v>
      </c>
      <c r="Y26">
        <v>0</v>
      </c>
      <c r="Z26">
        <v>0.27940000000000004</v>
      </c>
      <c r="AA26">
        <v>7.1231762347921901</v>
      </c>
      <c r="AB26">
        <v>6.6704200000000018</v>
      </c>
      <c r="AC26">
        <v>0</v>
      </c>
      <c r="AD26">
        <v>4.6299000000000001</v>
      </c>
      <c r="AE26">
        <v>12.557578800000002</v>
      </c>
      <c r="AF26">
        <v>0</v>
      </c>
      <c r="AG26">
        <v>0</v>
      </c>
      <c r="AH26">
        <v>23.765351999999996</v>
      </c>
      <c r="AI26">
        <v>0</v>
      </c>
      <c r="AJ26">
        <v>0</v>
      </c>
      <c r="AK26">
        <v>6.5426900000000003</v>
      </c>
      <c r="AL26">
        <v>13.279500000000004</v>
      </c>
      <c r="AM26">
        <v>0</v>
      </c>
      <c r="AN26">
        <v>0</v>
      </c>
      <c r="AO26">
        <v>5.6007000000000007</v>
      </c>
      <c r="AP26">
        <v>2.993122402584814</v>
      </c>
      <c r="AQ26">
        <v>0</v>
      </c>
      <c r="AR26">
        <v>2.2432000000000007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734.60441108529596</v>
      </c>
      <c r="DN26">
        <v>25.619895289291229</v>
      </c>
    </row>
    <row r="27" spans="1:118">
      <c r="A27" t="s">
        <v>69</v>
      </c>
      <c r="B27">
        <v>0</v>
      </c>
      <c r="C27">
        <v>0</v>
      </c>
      <c r="D27">
        <v>8.8268555589775186</v>
      </c>
      <c r="E27">
        <v>0</v>
      </c>
      <c r="F27">
        <v>0</v>
      </c>
      <c r="G27">
        <v>17.127186174066022</v>
      </c>
      <c r="H27">
        <v>0</v>
      </c>
      <c r="I27">
        <v>0</v>
      </c>
      <c r="J27">
        <v>20.698231531794296</v>
      </c>
      <c r="K27">
        <v>164.16347704179606</v>
      </c>
      <c r="L27">
        <v>58.139558400000006</v>
      </c>
      <c r="M27">
        <v>0</v>
      </c>
      <c r="N27">
        <v>0</v>
      </c>
      <c r="O27">
        <v>50.376925732217572</v>
      </c>
      <c r="P27">
        <v>51.112330657300561</v>
      </c>
      <c r="Q27">
        <v>5.0816338684619362</v>
      </c>
      <c r="R27">
        <v>10.770394199999998</v>
      </c>
      <c r="S27">
        <v>6.6958410588235289</v>
      </c>
      <c r="T27">
        <v>0</v>
      </c>
      <c r="U27">
        <v>243.69259564056941</v>
      </c>
      <c r="V27">
        <v>2.173347457627119</v>
      </c>
      <c r="W27">
        <v>10.638161601186065</v>
      </c>
      <c r="X27">
        <v>22.650828014390157</v>
      </c>
      <c r="Y27">
        <v>0</v>
      </c>
      <c r="Z27">
        <v>0.83819999999999995</v>
      </c>
      <c r="AA27">
        <v>7.1231762347921901</v>
      </c>
      <c r="AB27">
        <v>6.6704200000000018</v>
      </c>
      <c r="AC27">
        <v>2.45784</v>
      </c>
      <c r="AD27">
        <v>6.9448499999999997</v>
      </c>
      <c r="AE27">
        <v>12.557578800000002</v>
      </c>
      <c r="AF27">
        <v>0</v>
      </c>
      <c r="AG27">
        <v>0</v>
      </c>
      <c r="AH27">
        <v>29.706689999999998</v>
      </c>
      <c r="AI27">
        <v>0</v>
      </c>
      <c r="AJ27">
        <v>0</v>
      </c>
      <c r="AK27">
        <v>6.5426900000000003</v>
      </c>
      <c r="AL27">
        <v>6.1971000000000016</v>
      </c>
      <c r="AM27">
        <v>1.340856</v>
      </c>
      <c r="AN27">
        <v>0</v>
      </c>
      <c r="AO27">
        <v>5.6007000000000007</v>
      </c>
      <c r="AP27">
        <v>2.993122402584814</v>
      </c>
      <c r="AQ27">
        <v>0</v>
      </c>
      <c r="AR27">
        <v>2.2432000000000007</v>
      </c>
      <c r="AS27">
        <v>2.3918999999999992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739.94938733879701</v>
      </c>
      <c r="DN27">
        <v>25.806303035790165</v>
      </c>
    </row>
    <row r="28" spans="1:118">
      <c r="A28" t="s">
        <v>70</v>
      </c>
      <c r="B28">
        <v>0</v>
      </c>
      <c r="C28">
        <v>0</v>
      </c>
      <c r="D28">
        <v>8.8268555589775186</v>
      </c>
      <c r="E28">
        <v>0</v>
      </c>
      <c r="F28">
        <v>0</v>
      </c>
      <c r="G28">
        <v>17.127186174066022</v>
      </c>
      <c r="H28">
        <v>0</v>
      </c>
      <c r="I28">
        <v>0</v>
      </c>
      <c r="J28">
        <v>20.698231531794296</v>
      </c>
      <c r="K28">
        <v>164.16347704179606</v>
      </c>
      <c r="L28">
        <v>58.139558400000006</v>
      </c>
      <c r="M28">
        <v>0</v>
      </c>
      <c r="N28">
        <v>0</v>
      </c>
      <c r="O28">
        <v>50.376925732217572</v>
      </c>
      <c r="P28">
        <v>51.112330657300561</v>
      </c>
      <c r="Q28">
        <v>5.0816338684619362</v>
      </c>
      <c r="R28">
        <v>10.770394199999998</v>
      </c>
      <c r="S28">
        <v>6.6958410588235289</v>
      </c>
      <c r="T28">
        <v>0</v>
      </c>
      <c r="U28">
        <v>243.69259564056941</v>
      </c>
      <c r="V28">
        <v>2.173347457627119</v>
      </c>
      <c r="W28">
        <v>10.638161601186065</v>
      </c>
      <c r="X28">
        <v>22.650828014390157</v>
      </c>
      <c r="Y28">
        <v>0</v>
      </c>
      <c r="Z28">
        <v>4.9688496000000004</v>
      </c>
      <c r="AA28">
        <v>10.694796994772497</v>
      </c>
      <c r="AB28">
        <v>10.036104000000002</v>
      </c>
      <c r="AC28">
        <v>7.3809581492068475</v>
      </c>
      <c r="AD28">
        <v>9.2812720000000013</v>
      </c>
      <c r="AE28">
        <v>12.557578800000002</v>
      </c>
      <c r="AF28">
        <v>0</v>
      </c>
      <c r="AG28">
        <v>0</v>
      </c>
      <c r="AH28">
        <v>35.648027999999996</v>
      </c>
      <c r="AI28">
        <v>0</v>
      </c>
      <c r="AJ28">
        <v>0</v>
      </c>
      <c r="AK28">
        <v>6.5426900000000003</v>
      </c>
      <c r="AL28">
        <v>6.1971000000000016</v>
      </c>
      <c r="AM28">
        <v>4.0144416000000005</v>
      </c>
      <c r="AN28">
        <v>0</v>
      </c>
      <c r="AO28">
        <v>5.6007000000000007</v>
      </c>
      <c r="AP28">
        <v>2.993122402584814</v>
      </c>
      <c r="AQ28">
        <v>0</v>
      </c>
      <c r="AR28">
        <v>2.2432000000000007</v>
      </c>
      <c r="AS28">
        <v>2.3918999999999992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765.9837647692608</v>
      </c>
      <c r="DN28">
        <v>26.714343714513618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1.5573817500644526E-3</v>
      </c>
      <c r="H29">
        <v>0</v>
      </c>
      <c r="I29">
        <v>0</v>
      </c>
      <c r="J29">
        <v>0</v>
      </c>
      <c r="K29">
        <v>164.16347704179606</v>
      </c>
      <c r="L29">
        <v>58.139558400000006</v>
      </c>
      <c r="M29">
        <v>0</v>
      </c>
      <c r="N29">
        <v>0</v>
      </c>
      <c r="O29">
        <v>50.376925732217572</v>
      </c>
      <c r="P29">
        <v>51.112330657300561</v>
      </c>
      <c r="Q29">
        <v>5.0816338684619362</v>
      </c>
      <c r="R29">
        <v>10.770394199999998</v>
      </c>
      <c r="S29">
        <v>6.6958410588235289</v>
      </c>
      <c r="T29">
        <v>0</v>
      </c>
      <c r="U29">
        <v>243.69259564056941</v>
      </c>
      <c r="V29">
        <v>2.173347457627119</v>
      </c>
      <c r="W29">
        <v>10.638161601186065</v>
      </c>
      <c r="X29">
        <v>22.650828014390157</v>
      </c>
      <c r="Y29">
        <v>0</v>
      </c>
      <c r="Z29">
        <v>4.9688496000000004</v>
      </c>
      <c r="AA29">
        <v>10.694796994772497</v>
      </c>
      <c r="AB29">
        <v>10.036104000000002</v>
      </c>
      <c r="AC29">
        <v>7.3809581492068475</v>
      </c>
      <c r="AD29">
        <v>9.2812720000000013</v>
      </c>
      <c r="AE29">
        <v>12.557578800000002</v>
      </c>
      <c r="AF29">
        <v>0</v>
      </c>
      <c r="AG29">
        <v>0</v>
      </c>
      <c r="AH29">
        <v>35.648027999999996</v>
      </c>
      <c r="AI29">
        <v>0</v>
      </c>
      <c r="AJ29">
        <v>0</v>
      </c>
      <c r="AK29">
        <v>6.5426900000000003</v>
      </c>
      <c r="AL29">
        <v>9.1480999999999995</v>
      </c>
      <c r="AM29">
        <v>4.0144416000000005</v>
      </c>
      <c r="AN29">
        <v>0</v>
      </c>
      <c r="AO29">
        <v>5.6007000000000007</v>
      </c>
      <c r="AP29">
        <v>2.830452706792161</v>
      </c>
      <c r="AQ29">
        <v>0</v>
      </c>
      <c r="AR29">
        <v>2.2432000000000007</v>
      </c>
      <c r="AS29">
        <v>2.3918999999999992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723.59955105040729</v>
      </c>
      <c r="DN29">
        <v>25.236171854486656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1.5573817500644526E-3</v>
      </c>
      <c r="H30">
        <v>0</v>
      </c>
      <c r="I30">
        <v>0</v>
      </c>
      <c r="J30">
        <v>0</v>
      </c>
      <c r="K30">
        <v>164.16347704179606</v>
      </c>
      <c r="L30">
        <v>58.139558400000006</v>
      </c>
      <c r="M30">
        <v>0</v>
      </c>
      <c r="N30">
        <v>0</v>
      </c>
      <c r="O30">
        <v>50.376925732217572</v>
      </c>
      <c r="P30">
        <v>51.112330657300561</v>
      </c>
      <c r="Q30">
        <v>5.0816338684619362</v>
      </c>
      <c r="R30">
        <v>10.770394199999998</v>
      </c>
      <c r="S30">
        <v>6.6958410588235289</v>
      </c>
      <c r="T30">
        <v>0</v>
      </c>
      <c r="U30">
        <v>243.69259564056941</v>
      </c>
      <c r="V30">
        <v>2.173347457627119</v>
      </c>
      <c r="W30">
        <v>10.638161601186065</v>
      </c>
      <c r="X30">
        <v>22.650828014390157</v>
      </c>
      <c r="Y30">
        <v>0</v>
      </c>
      <c r="Z30">
        <v>4.9688496000000004</v>
      </c>
      <c r="AA30">
        <v>10.694796994772497</v>
      </c>
      <c r="AB30">
        <v>10.036104000000002</v>
      </c>
      <c r="AC30">
        <v>7.3809581492068475</v>
      </c>
      <c r="AD30">
        <v>9.2812720000000013</v>
      </c>
      <c r="AE30">
        <v>12.557578800000002</v>
      </c>
      <c r="AF30">
        <v>0</v>
      </c>
      <c r="AG30">
        <v>0</v>
      </c>
      <c r="AH30">
        <v>35.648027999999996</v>
      </c>
      <c r="AI30">
        <v>0</v>
      </c>
      <c r="AJ30">
        <v>0</v>
      </c>
      <c r="AK30">
        <v>6.5426900000000003</v>
      </c>
      <c r="AL30">
        <v>9.1480999999999995</v>
      </c>
      <c r="AM30">
        <v>4.0144416000000005</v>
      </c>
      <c r="AN30">
        <v>0</v>
      </c>
      <c r="AO30">
        <v>5.6007000000000007</v>
      </c>
      <c r="AP30">
        <v>2.830452706792161</v>
      </c>
      <c r="AQ30">
        <v>0</v>
      </c>
      <c r="AR30">
        <v>3.6452000000000004</v>
      </c>
      <c r="AS30">
        <v>2.3918999999999992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724.95430365040738</v>
      </c>
      <c r="DN30">
        <v>25.283419254486656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1.5573817500644526E-3</v>
      </c>
      <c r="H31">
        <v>0</v>
      </c>
      <c r="I31">
        <v>0</v>
      </c>
      <c r="J31">
        <v>0</v>
      </c>
      <c r="K31">
        <v>164.16347704179606</v>
      </c>
      <c r="L31">
        <v>58.139558400000006</v>
      </c>
      <c r="M31">
        <v>0</v>
      </c>
      <c r="N31">
        <v>0</v>
      </c>
      <c r="O31">
        <v>50.376925732217572</v>
      </c>
      <c r="P31">
        <v>51.112330657300561</v>
      </c>
      <c r="Q31">
        <v>5.0816338684619362</v>
      </c>
      <c r="R31">
        <v>10.770394199999998</v>
      </c>
      <c r="S31">
        <v>6.6958410588235289</v>
      </c>
      <c r="T31">
        <v>0</v>
      </c>
      <c r="U31">
        <v>243.69259564056941</v>
      </c>
      <c r="V31">
        <v>2.173347457627119</v>
      </c>
      <c r="W31">
        <v>10.638161601186065</v>
      </c>
      <c r="X31">
        <v>22.650828014390157</v>
      </c>
      <c r="Y31">
        <v>0</v>
      </c>
      <c r="Z31">
        <v>4.9688496000000004</v>
      </c>
      <c r="AA31">
        <v>10.694796994772497</v>
      </c>
      <c r="AB31">
        <v>10.036104000000002</v>
      </c>
      <c r="AC31">
        <v>7.3809581492068475</v>
      </c>
      <c r="AD31">
        <v>9.2812720000000013</v>
      </c>
      <c r="AE31">
        <v>12.557578800000002</v>
      </c>
      <c r="AF31">
        <v>0</v>
      </c>
      <c r="AG31">
        <v>0</v>
      </c>
      <c r="AH31">
        <v>35.648027999999996</v>
      </c>
      <c r="AI31">
        <v>0</v>
      </c>
      <c r="AJ31">
        <v>0</v>
      </c>
      <c r="AK31">
        <v>6.5426900000000003</v>
      </c>
      <c r="AL31">
        <v>9.1480999999999995</v>
      </c>
      <c r="AM31">
        <v>4.0144416000000005</v>
      </c>
      <c r="AN31">
        <v>0</v>
      </c>
      <c r="AO31">
        <v>5.6007000000000007</v>
      </c>
      <c r="AP31">
        <v>2.830452706792161</v>
      </c>
      <c r="AQ31">
        <v>0</v>
      </c>
      <c r="AR31">
        <v>12.477800000000004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733.48924482721884</v>
      </c>
      <c r="DN31">
        <v>25.581078077675063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1.5573817500644526E-3</v>
      </c>
      <c r="H32">
        <v>0</v>
      </c>
      <c r="I32">
        <v>0</v>
      </c>
      <c r="J32">
        <v>0</v>
      </c>
      <c r="K32">
        <v>164.16347704179606</v>
      </c>
      <c r="L32">
        <v>58.139558400000006</v>
      </c>
      <c r="M32">
        <v>0</v>
      </c>
      <c r="N32">
        <v>0</v>
      </c>
      <c r="O32">
        <v>50.376925732217572</v>
      </c>
      <c r="P32">
        <v>51.112330657300561</v>
      </c>
      <c r="Q32">
        <v>5.0816338684619362</v>
      </c>
      <c r="R32">
        <v>10.770394199999998</v>
      </c>
      <c r="S32">
        <v>6.6958410588235289</v>
      </c>
      <c r="T32">
        <v>0</v>
      </c>
      <c r="U32">
        <v>243.69259564056941</v>
      </c>
      <c r="V32">
        <v>2.173347457627119</v>
      </c>
      <c r="W32">
        <v>10.638161601186065</v>
      </c>
      <c r="X32">
        <v>22.650828014390157</v>
      </c>
      <c r="Y32">
        <v>0</v>
      </c>
      <c r="Z32">
        <v>1.6562832000000001</v>
      </c>
      <c r="AA32">
        <v>7.1231762347921901</v>
      </c>
      <c r="AB32">
        <v>10.036104000000002</v>
      </c>
      <c r="AC32">
        <v>4.91568</v>
      </c>
      <c r="AD32">
        <v>6.9448499999999997</v>
      </c>
      <c r="AE32">
        <v>12.557578800000002</v>
      </c>
      <c r="AF32">
        <v>0</v>
      </c>
      <c r="AG32">
        <v>0</v>
      </c>
      <c r="AH32">
        <v>29.706689999999998</v>
      </c>
      <c r="AI32">
        <v>0</v>
      </c>
      <c r="AJ32">
        <v>0</v>
      </c>
      <c r="AK32">
        <v>6.5426900000000003</v>
      </c>
      <c r="AL32">
        <v>9.1480999999999995</v>
      </c>
      <c r="AM32">
        <v>1.340856</v>
      </c>
      <c r="AN32">
        <v>0</v>
      </c>
      <c r="AO32">
        <v>5.6007000000000007</v>
      </c>
      <c r="AP32">
        <v>2.830452706792161</v>
      </c>
      <c r="AQ32">
        <v>0</v>
      </c>
      <c r="AR32">
        <v>12.477800000000004</v>
      </c>
      <c r="AS32">
        <v>2.3918999999999992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713.87265239397141</v>
      </c>
      <c r="DN32">
        <v>24.896859601735141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1.5573817500644526E-3</v>
      </c>
      <c r="H33">
        <v>0</v>
      </c>
      <c r="I33">
        <v>0</v>
      </c>
      <c r="J33">
        <v>0</v>
      </c>
      <c r="K33">
        <v>164.16347704179606</v>
      </c>
      <c r="L33">
        <v>58.139558400000006</v>
      </c>
      <c r="M33">
        <v>0</v>
      </c>
      <c r="N33">
        <v>0</v>
      </c>
      <c r="O33">
        <v>50.376925732217572</v>
      </c>
      <c r="P33">
        <v>51.112330657300561</v>
      </c>
      <c r="Q33">
        <v>5.0816338684619362</v>
      </c>
      <c r="R33">
        <v>10.770394199999998</v>
      </c>
      <c r="S33">
        <v>6.6958410588235289</v>
      </c>
      <c r="T33">
        <v>0</v>
      </c>
      <c r="U33">
        <v>243.69259564056941</v>
      </c>
      <c r="V33">
        <v>2.173347457627119</v>
      </c>
      <c r="W33">
        <v>10.638161601186065</v>
      </c>
      <c r="X33">
        <v>22.650828014390157</v>
      </c>
      <c r="Y33">
        <v>0</v>
      </c>
      <c r="Z33">
        <v>1.6562832000000001</v>
      </c>
      <c r="AA33">
        <v>3.5515554748118805</v>
      </c>
      <c r="AB33">
        <v>6.6704200000000018</v>
      </c>
      <c r="AC33">
        <v>2.45784</v>
      </c>
      <c r="AD33">
        <v>4.6299000000000001</v>
      </c>
      <c r="AE33">
        <v>12.557578800000002</v>
      </c>
      <c r="AF33">
        <v>0</v>
      </c>
      <c r="AG33">
        <v>0</v>
      </c>
      <c r="AH33">
        <v>23.765351999999996</v>
      </c>
      <c r="AI33">
        <v>0</v>
      </c>
      <c r="AJ33">
        <v>0</v>
      </c>
      <c r="AK33">
        <v>6.5426900000000003</v>
      </c>
      <c r="AL33">
        <v>9.1480999999999995</v>
      </c>
      <c r="AM33">
        <v>0</v>
      </c>
      <c r="AN33">
        <v>0</v>
      </c>
      <c r="AO33">
        <v>5.6007000000000007</v>
      </c>
      <c r="AP33">
        <v>2.830452706792161</v>
      </c>
      <c r="AQ33">
        <v>0</v>
      </c>
      <c r="AR33">
        <v>3.6452000000000004</v>
      </c>
      <c r="AS33">
        <v>2.3918999999999992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686.985543678368</v>
      </c>
      <c r="DN33">
        <v>23.959079557358496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1.5573817500644526E-3</v>
      </c>
      <c r="H34">
        <v>0</v>
      </c>
      <c r="I34">
        <v>0</v>
      </c>
      <c r="J34">
        <v>0</v>
      </c>
      <c r="K34">
        <v>164.16347704179606</v>
      </c>
      <c r="L34">
        <v>58.139558400000006</v>
      </c>
      <c r="M34">
        <v>0</v>
      </c>
      <c r="N34">
        <v>0</v>
      </c>
      <c r="O34">
        <v>50.376925732217572</v>
      </c>
      <c r="P34">
        <v>51.112330657300561</v>
      </c>
      <c r="Q34">
        <v>5.0816338684619362</v>
      </c>
      <c r="R34">
        <v>10.770394199999998</v>
      </c>
      <c r="S34">
        <v>6.6958410588235289</v>
      </c>
      <c r="T34">
        <v>0</v>
      </c>
      <c r="U34">
        <v>243.69259564056941</v>
      </c>
      <c r="V34">
        <v>2.173347457627119</v>
      </c>
      <c r="W34">
        <v>10.638161601186065</v>
      </c>
      <c r="X34">
        <v>22.650828014390157</v>
      </c>
      <c r="Y34">
        <v>0</v>
      </c>
      <c r="Z34">
        <v>1.6562832000000001</v>
      </c>
      <c r="AA34">
        <v>0</v>
      </c>
      <c r="AB34">
        <v>3.0474000000000014</v>
      </c>
      <c r="AC34">
        <v>0</v>
      </c>
      <c r="AD34">
        <v>2.3149500000000001</v>
      </c>
      <c r="AE34">
        <v>12.557578800000002</v>
      </c>
      <c r="AF34">
        <v>0</v>
      </c>
      <c r="AG34">
        <v>0</v>
      </c>
      <c r="AH34">
        <v>17.824013999999998</v>
      </c>
      <c r="AI34">
        <v>0</v>
      </c>
      <c r="AJ34">
        <v>0</v>
      </c>
      <c r="AK34">
        <v>6.5426900000000003</v>
      </c>
      <c r="AL34">
        <v>9.1480999999999995</v>
      </c>
      <c r="AM34">
        <v>0</v>
      </c>
      <c r="AN34">
        <v>0</v>
      </c>
      <c r="AO34">
        <v>5.6007000000000007</v>
      </c>
      <c r="AP34">
        <v>2.830452706792161</v>
      </c>
      <c r="AQ34">
        <v>0</v>
      </c>
      <c r="AR34">
        <v>2.8040000000000003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668.88691798159323</v>
      </c>
      <c r="DN34">
        <v>23.327801779321231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1.5573817500644526E-3</v>
      </c>
      <c r="H35">
        <v>0</v>
      </c>
      <c r="I35">
        <v>0</v>
      </c>
      <c r="J35">
        <v>0</v>
      </c>
      <c r="K35">
        <v>164.16347704179606</v>
      </c>
      <c r="L35">
        <v>58.139558400000006</v>
      </c>
      <c r="M35">
        <v>0</v>
      </c>
      <c r="N35">
        <v>0</v>
      </c>
      <c r="O35">
        <v>50.376925732217572</v>
      </c>
      <c r="P35">
        <v>51.112330657300561</v>
      </c>
      <c r="Q35">
        <v>5.0816338684619362</v>
      </c>
      <c r="R35">
        <v>10.770394199999998</v>
      </c>
      <c r="S35">
        <v>6.6958410588235289</v>
      </c>
      <c r="T35">
        <v>0</v>
      </c>
      <c r="U35">
        <v>243.69259564056941</v>
      </c>
      <c r="V35">
        <v>2.173347457627119</v>
      </c>
      <c r="W35">
        <v>10.638161601186065</v>
      </c>
      <c r="X35">
        <v>22.650828014390157</v>
      </c>
      <c r="Y35">
        <v>0</v>
      </c>
      <c r="Z35">
        <v>1.6562832000000001</v>
      </c>
      <c r="AA35">
        <v>0</v>
      </c>
      <c r="AB35">
        <v>3.0474000000000014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17.824013999999998</v>
      </c>
      <c r="AI35">
        <v>0.80825000000000036</v>
      </c>
      <c r="AJ35">
        <v>0</v>
      </c>
      <c r="AK35">
        <v>6.5426900000000003</v>
      </c>
      <c r="AL35">
        <v>6.1971000000000016</v>
      </c>
      <c r="AM35">
        <v>0</v>
      </c>
      <c r="AN35">
        <v>0</v>
      </c>
      <c r="AO35">
        <v>5.6007000000000007</v>
      </c>
      <c r="AP35">
        <v>2.830452706792161</v>
      </c>
      <c r="AQ35">
        <v>0</v>
      </c>
      <c r="AR35">
        <v>2.8040000000000003</v>
      </c>
      <c r="AS35">
        <v>2.3918999999999992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666.81637872008503</v>
      </c>
      <c r="DN35">
        <v>23.255591040829476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1.5573817500644526E-3</v>
      </c>
      <c r="H36">
        <v>0</v>
      </c>
      <c r="I36">
        <v>0</v>
      </c>
      <c r="J36">
        <v>0</v>
      </c>
      <c r="K36">
        <v>164.16198223245425</v>
      </c>
      <c r="L36">
        <v>58.139767441860471</v>
      </c>
      <c r="M36">
        <v>0</v>
      </c>
      <c r="N36">
        <v>0</v>
      </c>
      <c r="O36">
        <v>50.376925732217572</v>
      </c>
      <c r="P36">
        <v>51.112330657300561</v>
      </c>
      <c r="Q36">
        <v>5.0804805442176875</v>
      </c>
      <c r="R36">
        <v>10.770394199999998</v>
      </c>
      <c r="S36">
        <v>6.7008475247524766</v>
      </c>
      <c r="T36">
        <v>0</v>
      </c>
      <c r="U36">
        <v>243.69259564056941</v>
      </c>
      <c r="V36">
        <v>2.173347457627119</v>
      </c>
      <c r="W36">
        <v>10.638161601186065</v>
      </c>
      <c r="X36">
        <v>22.650828014390157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10.824300000000001</v>
      </c>
      <c r="AI36">
        <v>1.6165000000000007</v>
      </c>
      <c r="AJ36">
        <v>0</v>
      </c>
      <c r="AK36">
        <v>6.5426900000000003</v>
      </c>
      <c r="AL36">
        <v>6.1971000000000016</v>
      </c>
      <c r="AM36">
        <v>0</v>
      </c>
      <c r="AN36">
        <v>0</v>
      </c>
      <c r="AO36">
        <v>5.6007000000000007</v>
      </c>
      <c r="AP36">
        <v>2.830452706792161</v>
      </c>
      <c r="AQ36">
        <v>0</v>
      </c>
      <c r="AR36">
        <v>2.8040000000000003</v>
      </c>
      <c r="AS36">
        <v>2.3918999999999992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660.83604752366773</v>
      </c>
      <c r="DN36">
        <v>23.047025611450007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1.5573817500644526E-3</v>
      </c>
      <c r="H37">
        <v>0</v>
      </c>
      <c r="I37">
        <v>0</v>
      </c>
      <c r="J37">
        <v>0</v>
      </c>
      <c r="K37">
        <v>164.16231183106024</v>
      </c>
      <c r="L37">
        <v>58.139767441860471</v>
      </c>
      <c r="M37">
        <v>0</v>
      </c>
      <c r="N37">
        <v>0</v>
      </c>
      <c r="O37">
        <v>50.376925732217572</v>
      </c>
      <c r="P37">
        <v>51.112330657300561</v>
      </c>
      <c r="Q37">
        <v>5.0804805442176875</v>
      </c>
      <c r="R37">
        <v>10.770394199999998</v>
      </c>
      <c r="S37">
        <v>6.7008475247524766</v>
      </c>
      <c r="T37">
        <v>0</v>
      </c>
      <c r="U37">
        <v>243.69259564056941</v>
      </c>
      <c r="V37">
        <v>2.173347457627119</v>
      </c>
      <c r="W37">
        <v>10.638161601186065</v>
      </c>
      <c r="X37">
        <v>22.650828014390157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10.824300000000001</v>
      </c>
      <c r="AI37">
        <v>8.3049303999999999</v>
      </c>
      <c r="AJ37">
        <v>0</v>
      </c>
      <c r="AK37">
        <v>6.5426900000000003</v>
      </c>
      <c r="AL37">
        <v>6.1971000000000016</v>
      </c>
      <c r="AM37">
        <v>0</v>
      </c>
      <c r="AN37">
        <v>0</v>
      </c>
      <c r="AO37">
        <v>5.6007000000000007</v>
      </c>
      <c r="AP37">
        <v>3.3282219759176783</v>
      </c>
      <c r="AQ37">
        <v>0</v>
      </c>
      <c r="AR37">
        <v>2.8040000000000003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667.78036130296834</v>
      </c>
      <c r="DN37">
        <v>23.289241099880972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1.5573817500644526E-3</v>
      </c>
      <c r="H38">
        <v>0</v>
      </c>
      <c r="I38">
        <v>0</v>
      </c>
      <c r="J38">
        <v>0</v>
      </c>
      <c r="K38">
        <v>164.16205344180449</v>
      </c>
      <c r="L38">
        <v>58.139767441860471</v>
      </c>
      <c r="M38">
        <v>0</v>
      </c>
      <c r="N38">
        <v>0</v>
      </c>
      <c r="O38">
        <v>50.376925732217572</v>
      </c>
      <c r="P38">
        <v>51.112330657300561</v>
      </c>
      <c r="Q38">
        <v>5.0804805442176875</v>
      </c>
      <c r="R38">
        <v>10.770394199999998</v>
      </c>
      <c r="S38">
        <v>6.7008475247524766</v>
      </c>
      <c r="T38">
        <v>0</v>
      </c>
      <c r="U38">
        <v>243.69259564056941</v>
      </c>
      <c r="V38">
        <v>2.173347457627119</v>
      </c>
      <c r="W38">
        <v>10.638161601186065</v>
      </c>
      <c r="X38">
        <v>22.650828014390157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12.557578800000002</v>
      </c>
      <c r="AF38">
        <v>0</v>
      </c>
      <c r="AG38">
        <v>0</v>
      </c>
      <c r="AH38">
        <v>10.824300000000001</v>
      </c>
      <c r="AI38">
        <v>12.457395600000007</v>
      </c>
      <c r="AJ38">
        <v>0</v>
      </c>
      <c r="AK38">
        <v>6.5426900000000003</v>
      </c>
      <c r="AL38">
        <v>6.1971000000000016</v>
      </c>
      <c r="AM38">
        <v>0</v>
      </c>
      <c r="AN38">
        <v>0</v>
      </c>
      <c r="AO38">
        <v>5.6007000000000007</v>
      </c>
      <c r="AP38">
        <v>3.3282219759176783</v>
      </c>
      <c r="AQ38">
        <v>0</v>
      </c>
      <c r="AR38">
        <v>2.8040000000000003</v>
      </c>
      <c r="AS38">
        <v>2.3918999999999992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671.7926387100207</v>
      </c>
      <c r="DN38">
        <v>23.429170503572845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1.5573817500644526E-3</v>
      </c>
      <c r="H39">
        <v>0</v>
      </c>
      <c r="I39">
        <v>0</v>
      </c>
      <c r="J39">
        <v>0</v>
      </c>
      <c r="K39">
        <v>164.16291599655372</v>
      </c>
      <c r="L39">
        <v>58.139767441860471</v>
      </c>
      <c r="M39">
        <v>0</v>
      </c>
      <c r="N39">
        <v>0</v>
      </c>
      <c r="O39">
        <v>50.376925732217572</v>
      </c>
      <c r="P39">
        <v>51.112330657300561</v>
      </c>
      <c r="Q39">
        <v>5.0804805442176875</v>
      </c>
      <c r="R39">
        <v>10.770394199999998</v>
      </c>
      <c r="S39">
        <v>6.7008475247524766</v>
      </c>
      <c r="T39">
        <v>0</v>
      </c>
      <c r="U39">
        <v>243.69259564056941</v>
      </c>
      <c r="V39">
        <v>2.173347457627119</v>
      </c>
      <c r="W39">
        <v>10.638161601186065</v>
      </c>
      <c r="X39">
        <v>22.650828014390157</v>
      </c>
      <c r="Y39">
        <v>0</v>
      </c>
      <c r="Z39">
        <v>1.6562832000000001</v>
      </c>
      <c r="AA39">
        <v>0</v>
      </c>
      <c r="AB39">
        <v>3.0474000000000014</v>
      </c>
      <c r="AC39">
        <v>0</v>
      </c>
      <c r="AD39">
        <v>2.3149500000000001</v>
      </c>
      <c r="AE39">
        <v>12.557578800000002</v>
      </c>
      <c r="AF39">
        <v>0</v>
      </c>
      <c r="AG39">
        <v>0</v>
      </c>
      <c r="AH39">
        <v>10.824300000000001</v>
      </c>
      <c r="AI39">
        <v>12.457395600000007</v>
      </c>
      <c r="AJ39">
        <v>0</v>
      </c>
      <c r="AK39">
        <v>6.5426900000000003</v>
      </c>
      <c r="AL39">
        <v>6.1971000000000016</v>
      </c>
      <c r="AM39">
        <v>0</v>
      </c>
      <c r="AN39">
        <v>0</v>
      </c>
      <c r="AO39">
        <v>5.6007000000000007</v>
      </c>
      <c r="AP39">
        <v>3.3282219759176783</v>
      </c>
      <c r="AQ39">
        <v>0</v>
      </c>
      <c r="AR39">
        <v>2.8040000000000003</v>
      </c>
      <c r="AS39">
        <v>2.7336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672.12365696192251</v>
      </c>
      <c r="DN39">
        <v>23.440714806420409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1.5573817500644526E-3</v>
      </c>
      <c r="H40">
        <v>0</v>
      </c>
      <c r="I40">
        <v>0</v>
      </c>
      <c r="J40">
        <v>0</v>
      </c>
      <c r="K40">
        <v>164.1625513914768</v>
      </c>
      <c r="L40">
        <v>58.139767441860471</v>
      </c>
      <c r="M40">
        <v>0</v>
      </c>
      <c r="N40">
        <v>0</v>
      </c>
      <c r="O40">
        <v>50.376925732217572</v>
      </c>
      <c r="P40">
        <v>51.112330657300561</v>
      </c>
      <c r="Q40">
        <v>5.0804805442176875</v>
      </c>
      <c r="R40">
        <v>10.770394199999998</v>
      </c>
      <c r="S40">
        <v>6.7008475247524766</v>
      </c>
      <c r="T40">
        <v>0</v>
      </c>
      <c r="U40">
        <v>243.69259564056941</v>
      </c>
      <c r="V40">
        <v>2.173347457627119</v>
      </c>
      <c r="W40">
        <v>10.638161601186065</v>
      </c>
      <c r="X40">
        <v>22.650828014390157</v>
      </c>
      <c r="Y40">
        <v>0</v>
      </c>
      <c r="Z40">
        <v>1.6562832000000001</v>
      </c>
      <c r="AA40">
        <v>0</v>
      </c>
      <c r="AB40">
        <v>3.0474000000000014</v>
      </c>
      <c r="AC40">
        <v>0</v>
      </c>
      <c r="AD40">
        <v>2.3149500000000001</v>
      </c>
      <c r="AE40">
        <v>12.557578800000002</v>
      </c>
      <c r="AF40">
        <v>0</v>
      </c>
      <c r="AG40">
        <v>0</v>
      </c>
      <c r="AH40">
        <v>10.824300000000001</v>
      </c>
      <c r="AI40">
        <v>12.457395600000007</v>
      </c>
      <c r="AJ40">
        <v>0</v>
      </c>
      <c r="AK40">
        <v>6.5426900000000003</v>
      </c>
      <c r="AL40">
        <v>6.1971000000000016</v>
      </c>
      <c r="AM40">
        <v>0</v>
      </c>
      <c r="AN40">
        <v>0</v>
      </c>
      <c r="AO40">
        <v>5.6007000000000007</v>
      </c>
      <c r="AP40">
        <v>3.3282219759176783</v>
      </c>
      <c r="AQ40">
        <v>0</v>
      </c>
      <c r="AR40">
        <v>3.6452000000000004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678.12401833020294</v>
      </c>
      <c r="DN40">
        <v>23.649979131457322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1.5573817500644526E-3</v>
      </c>
      <c r="H41">
        <v>0</v>
      </c>
      <c r="I41">
        <v>0</v>
      </c>
      <c r="J41">
        <v>0</v>
      </c>
      <c r="K41">
        <v>164.16232005532234</v>
      </c>
      <c r="L41">
        <v>58.139767441860471</v>
      </c>
      <c r="M41">
        <v>0</v>
      </c>
      <c r="N41">
        <v>0</v>
      </c>
      <c r="O41">
        <v>50.376925732217572</v>
      </c>
      <c r="P41">
        <v>51.112330657300561</v>
      </c>
      <c r="Q41">
        <v>5.0804805442176875</v>
      </c>
      <c r="R41">
        <v>10.770830876250914</v>
      </c>
      <c r="S41">
        <v>6.7008475247524766</v>
      </c>
      <c r="T41">
        <v>0</v>
      </c>
      <c r="U41">
        <v>243.69259564056941</v>
      </c>
      <c r="V41">
        <v>2.173347457627119</v>
      </c>
      <c r="W41">
        <v>10.638161601186065</v>
      </c>
      <c r="X41">
        <v>22.650828014390157</v>
      </c>
      <c r="Y41">
        <v>0</v>
      </c>
      <c r="Z41">
        <v>0.55880000000000007</v>
      </c>
      <c r="AA41">
        <v>0</v>
      </c>
      <c r="AB41">
        <v>3.0474000000000014</v>
      </c>
      <c r="AC41">
        <v>0</v>
      </c>
      <c r="AD41">
        <v>2.3149500000000001</v>
      </c>
      <c r="AE41">
        <v>12.557578800000002</v>
      </c>
      <c r="AF41">
        <v>0</v>
      </c>
      <c r="AG41">
        <v>0</v>
      </c>
      <c r="AH41">
        <v>10.824300000000001</v>
      </c>
      <c r="AI41">
        <v>12.457395600000007</v>
      </c>
      <c r="AJ41">
        <v>0</v>
      </c>
      <c r="AK41">
        <v>6.5426900000000003</v>
      </c>
      <c r="AL41">
        <v>3.3936500000000009</v>
      </c>
      <c r="AM41">
        <v>0</v>
      </c>
      <c r="AN41">
        <v>0</v>
      </c>
      <c r="AO41">
        <v>5.6007000000000007</v>
      </c>
      <c r="AP41">
        <v>2.993122402584814</v>
      </c>
      <c r="AQ41">
        <v>0</v>
      </c>
      <c r="AR41">
        <v>12.477800000000004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682.56589924111427</v>
      </c>
      <c r="DN41">
        <v>23.804870787309746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1.5573817500644526E-3</v>
      </c>
      <c r="H42">
        <v>0</v>
      </c>
      <c r="I42">
        <v>0</v>
      </c>
      <c r="J42">
        <v>0</v>
      </c>
      <c r="K42">
        <v>164.16366106930934</v>
      </c>
      <c r="L42">
        <v>58.139767441860471</v>
      </c>
      <c r="M42">
        <v>0</v>
      </c>
      <c r="N42">
        <v>0</v>
      </c>
      <c r="O42">
        <v>50.376925732217572</v>
      </c>
      <c r="P42">
        <v>51.112330657300561</v>
      </c>
      <c r="Q42">
        <v>5.0804805442176875</v>
      </c>
      <c r="R42">
        <v>10.770830876250914</v>
      </c>
      <c r="S42">
        <v>6.7008475247524766</v>
      </c>
      <c r="T42">
        <v>0</v>
      </c>
      <c r="U42">
        <v>243.69259564056941</v>
      </c>
      <c r="V42">
        <v>2.173347457627119</v>
      </c>
      <c r="W42">
        <v>10.638161601186065</v>
      </c>
      <c r="X42">
        <v>22.650828014390157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2.3149500000000001</v>
      </c>
      <c r="AE42">
        <v>12.557578800000002</v>
      </c>
      <c r="AF42">
        <v>0</v>
      </c>
      <c r="AG42">
        <v>0</v>
      </c>
      <c r="AH42">
        <v>10.824300000000001</v>
      </c>
      <c r="AI42">
        <v>8.3049303999999999</v>
      </c>
      <c r="AJ42">
        <v>0</v>
      </c>
      <c r="AK42">
        <v>6.5426900000000003</v>
      </c>
      <c r="AL42">
        <v>3.3936500000000009</v>
      </c>
      <c r="AM42">
        <v>0</v>
      </c>
      <c r="AN42">
        <v>0</v>
      </c>
      <c r="AO42">
        <v>5.6007000000000007</v>
      </c>
      <c r="AP42">
        <v>2.993122402584814</v>
      </c>
      <c r="AQ42">
        <v>0</v>
      </c>
      <c r="AR42">
        <v>12.477800000000004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678.01469952646175</v>
      </c>
      <c r="DN42">
        <v>23.646146315949032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1.5573817500644526E-3</v>
      </c>
      <c r="H43">
        <v>0</v>
      </c>
      <c r="I43">
        <v>0</v>
      </c>
      <c r="J43">
        <v>0</v>
      </c>
      <c r="K43">
        <v>164.16328682775537</v>
      </c>
      <c r="L43">
        <v>58.139767441860471</v>
      </c>
      <c r="M43">
        <v>0</v>
      </c>
      <c r="N43">
        <v>0</v>
      </c>
      <c r="O43">
        <v>50.376925732217572</v>
      </c>
      <c r="P43">
        <v>51.112330657300561</v>
      </c>
      <c r="Q43">
        <v>5.0804805442176875</v>
      </c>
      <c r="R43">
        <v>9.3766429372197315</v>
      </c>
      <c r="S43">
        <v>6.7008475247524766</v>
      </c>
      <c r="T43">
        <v>0</v>
      </c>
      <c r="U43">
        <v>243.69259564056941</v>
      </c>
      <c r="V43">
        <v>2.173347457627119</v>
      </c>
      <c r="W43">
        <v>10.638161601186065</v>
      </c>
      <c r="X43">
        <v>22.650828014390157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12.557578800000002</v>
      </c>
      <c r="AF43">
        <v>0</v>
      </c>
      <c r="AG43">
        <v>0</v>
      </c>
      <c r="AH43">
        <v>10.824300000000001</v>
      </c>
      <c r="AI43">
        <v>1.2932000000000003</v>
      </c>
      <c r="AJ43">
        <v>0</v>
      </c>
      <c r="AK43">
        <v>6.5426900000000003</v>
      </c>
      <c r="AL43">
        <v>3.3936500000000009</v>
      </c>
      <c r="AM43">
        <v>0</v>
      </c>
      <c r="AN43">
        <v>0</v>
      </c>
      <c r="AO43">
        <v>5.6007000000000007</v>
      </c>
      <c r="AP43">
        <v>2.993122402584814</v>
      </c>
      <c r="AQ43">
        <v>0</v>
      </c>
      <c r="AR43">
        <v>3.6452000000000004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661.35675787040509</v>
      </c>
      <c r="DN43">
        <v>23.065195391420602</v>
      </c>
    </row>
    <row r="44" spans="1:118">
      <c r="A44" t="s">
        <v>86</v>
      </c>
      <c r="B44">
        <v>0</v>
      </c>
      <c r="C44">
        <v>0</v>
      </c>
      <c r="D44">
        <v>3.5823565663976522</v>
      </c>
      <c r="E44">
        <v>0</v>
      </c>
      <c r="F44">
        <v>0</v>
      </c>
      <c r="G44">
        <v>8.1655267712355215</v>
      </c>
      <c r="H44">
        <v>0</v>
      </c>
      <c r="I44">
        <v>0</v>
      </c>
      <c r="J44">
        <v>13.516248978797901</v>
      </c>
      <c r="K44">
        <v>164.16098259374132</v>
      </c>
      <c r="L44">
        <v>58.139412714867085</v>
      </c>
      <c r="M44">
        <v>0</v>
      </c>
      <c r="N44">
        <v>0</v>
      </c>
      <c r="O44">
        <v>50.376925732217572</v>
      </c>
      <c r="P44">
        <v>51.112330657300561</v>
      </c>
      <c r="Q44">
        <v>5.0804805442176875</v>
      </c>
      <c r="R44">
        <v>8.5296577243293239</v>
      </c>
      <c r="S44">
        <v>6.7008475247524766</v>
      </c>
      <c r="T44">
        <v>0</v>
      </c>
      <c r="U44">
        <v>243.69259564056941</v>
      </c>
      <c r="V44">
        <v>2.173347457627119</v>
      </c>
      <c r="W44">
        <v>10.638161601186065</v>
      </c>
      <c r="X44">
        <v>22.650828014390157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12.557578800000002</v>
      </c>
      <c r="AF44">
        <v>0</v>
      </c>
      <c r="AG44">
        <v>0</v>
      </c>
      <c r="AH44">
        <v>10.824300000000001</v>
      </c>
      <c r="AI44">
        <v>0</v>
      </c>
      <c r="AJ44">
        <v>0</v>
      </c>
      <c r="AK44">
        <v>6.5426900000000003</v>
      </c>
      <c r="AL44">
        <v>3.3936500000000009</v>
      </c>
      <c r="AM44">
        <v>0</v>
      </c>
      <c r="AN44">
        <v>0</v>
      </c>
      <c r="AO44">
        <v>5.6007000000000007</v>
      </c>
      <c r="AP44">
        <v>2.993122402584814</v>
      </c>
      <c r="AQ44">
        <v>0</v>
      </c>
      <c r="AR44">
        <v>3.3648000000000002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683.42640312643493</v>
      </c>
      <c r="DN44">
        <v>23.834880896173878</v>
      </c>
    </row>
    <row r="45" spans="1:118">
      <c r="A45" t="s">
        <v>87</v>
      </c>
      <c r="B45">
        <v>0</v>
      </c>
      <c r="C45">
        <v>0</v>
      </c>
      <c r="D45">
        <v>6.2215565217391307E-2</v>
      </c>
      <c r="E45">
        <v>0</v>
      </c>
      <c r="F45">
        <v>0</v>
      </c>
      <c r="G45">
        <v>0.47526893333333342</v>
      </c>
      <c r="H45">
        <v>0</v>
      </c>
      <c r="I45">
        <v>0</v>
      </c>
      <c r="J45">
        <v>2.8454755309325948</v>
      </c>
      <c r="K45">
        <v>164.16078546951968</v>
      </c>
      <c r="L45">
        <v>58.139695212534122</v>
      </c>
      <c r="M45">
        <v>0</v>
      </c>
      <c r="N45">
        <v>0</v>
      </c>
      <c r="O45">
        <v>50.376925732217572</v>
      </c>
      <c r="P45">
        <v>51.112330657300561</v>
      </c>
      <c r="Q45">
        <v>5.0814502999143105</v>
      </c>
      <c r="R45">
        <v>8.5296577243293239</v>
      </c>
      <c r="S45">
        <v>6.7001468354430376</v>
      </c>
      <c r="T45">
        <v>0</v>
      </c>
      <c r="U45">
        <v>243.69259564056941</v>
      </c>
      <c r="V45">
        <v>2.173347457627119</v>
      </c>
      <c r="W45">
        <v>10.638161601186065</v>
      </c>
      <c r="X45">
        <v>22.650828014390157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2.3149500000000001</v>
      </c>
      <c r="AE45">
        <v>12.557578800000002</v>
      </c>
      <c r="AF45">
        <v>0</v>
      </c>
      <c r="AG45">
        <v>0</v>
      </c>
      <c r="AH45">
        <v>10.824300000000001</v>
      </c>
      <c r="AI45">
        <v>0</v>
      </c>
      <c r="AJ45">
        <v>0</v>
      </c>
      <c r="AK45">
        <v>6.5426900000000003</v>
      </c>
      <c r="AL45">
        <v>3.3936500000000009</v>
      </c>
      <c r="AM45">
        <v>0</v>
      </c>
      <c r="AN45">
        <v>0</v>
      </c>
      <c r="AO45">
        <v>5.6007000000000007</v>
      </c>
      <c r="AP45">
        <v>2.993122402584814</v>
      </c>
      <c r="AQ45">
        <v>0</v>
      </c>
      <c r="AR45">
        <v>2.8040000000000003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661.74106782477918</v>
      </c>
      <c r="DN45">
        <v>23.078598350714529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164.16188516949154</v>
      </c>
      <c r="L46">
        <v>58.139695212534122</v>
      </c>
      <c r="M46">
        <v>0</v>
      </c>
      <c r="N46">
        <v>0</v>
      </c>
      <c r="O46">
        <v>50.376925732217572</v>
      </c>
      <c r="P46">
        <v>51.112330657300561</v>
      </c>
      <c r="Q46">
        <v>5.0814502999143105</v>
      </c>
      <c r="R46">
        <v>8.5296577243293239</v>
      </c>
      <c r="S46">
        <v>6.7001468354430376</v>
      </c>
      <c r="T46">
        <v>0</v>
      </c>
      <c r="U46">
        <v>243.69259564056941</v>
      </c>
      <c r="V46">
        <v>2.173347457627119</v>
      </c>
      <c r="W46">
        <v>10.638161601186065</v>
      </c>
      <c r="X46">
        <v>22.650828014390157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2.3149500000000001</v>
      </c>
      <c r="AE46">
        <v>12.557578800000002</v>
      </c>
      <c r="AF46">
        <v>0</v>
      </c>
      <c r="AG46">
        <v>0</v>
      </c>
      <c r="AH46">
        <v>10.824300000000001</v>
      </c>
      <c r="AI46">
        <v>0</v>
      </c>
      <c r="AJ46">
        <v>0</v>
      </c>
      <c r="AK46">
        <v>6.5426900000000003</v>
      </c>
      <c r="AL46">
        <v>3.3936500000000009</v>
      </c>
      <c r="AM46">
        <v>0</v>
      </c>
      <c r="AN46">
        <v>0</v>
      </c>
      <c r="AO46">
        <v>5.6007000000000007</v>
      </c>
      <c r="AP46">
        <v>2.993122402584814</v>
      </c>
      <c r="AQ46">
        <v>0</v>
      </c>
      <c r="AR46">
        <v>2.8040000000000003</v>
      </c>
      <c r="AS46">
        <v>2.7336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653.28531418199952</v>
      </c>
      <c r="DN46">
        <v>22.783701365588414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164.16154902603483</v>
      </c>
      <c r="L47">
        <v>58.139695212534122</v>
      </c>
      <c r="M47">
        <v>0</v>
      </c>
      <c r="N47">
        <v>0</v>
      </c>
      <c r="O47">
        <v>50.376925732217572</v>
      </c>
      <c r="P47">
        <v>51.112330657300561</v>
      </c>
      <c r="Q47">
        <v>5.0814502999143105</v>
      </c>
      <c r="R47">
        <v>8.5296577243293239</v>
      </c>
      <c r="S47">
        <v>6.7001468354430376</v>
      </c>
      <c r="T47">
        <v>0</v>
      </c>
      <c r="U47">
        <v>243.69259564056941</v>
      </c>
      <c r="V47">
        <v>2.173347457627119</v>
      </c>
      <c r="W47">
        <v>10.638161601186065</v>
      </c>
      <c r="X47">
        <v>22.650828014390157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2.3149500000000001</v>
      </c>
      <c r="AE47">
        <v>12.557578800000002</v>
      </c>
      <c r="AF47">
        <v>0</v>
      </c>
      <c r="AG47">
        <v>0</v>
      </c>
      <c r="AH47">
        <v>10.824300000000001</v>
      </c>
      <c r="AI47">
        <v>0</v>
      </c>
      <c r="AJ47">
        <v>0</v>
      </c>
      <c r="AK47">
        <v>6.5426900000000003</v>
      </c>
      <c r="AL47">
        <v>3.3936500000000009</v>
      </c>
      <c r="AM47">
        <v>0</v>
      </c>
      <c r="AN47">
        <v>0</v>
      </c>
      <c r="AO47">
        <v>5.6007000000000007</v>
      </c>
      <c r="AP47">
        <v>2.993122402584814</v>
      </c>
      <c r="AQ47">
        <v>0</v>
      </c>
      <c r="AR47">
        <v>2.8040000000000003</v>
      </c>
      <c r="AS47">
        <v>2.3918999999999992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652.95480459601947</v>
      </c>
      <c r="DN47">
        <v>22.772174808111647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164.16280291680536</v>
      </c>
      <c r="L48">
        <v>58.139695212534122</v>
      </c>
      <c r="M48">
        <v>0</v>
      </c>
      <c r="N48">
        <v>0</v>
      </c>
      <c r="O48">
        <v>50.376925732217572</v>
      </c>
      <c r="P48">
        <v>51.112330657300561</v>
      </c>
      <c r="Q48">
        <v>5.0814502999143105</v>
      </c>
      <c r="R48">
        <v>8.5296577243293239</v>
      </c>
      <c r="S48">
        <v>6.7001468354430376</v>
      </c>
      <c r="T48">
        <v>0</v>
      </c>
      <c r="U48">
        <v>243.69259564056941</v>
      </c>
      <c r="V48">
        <v>2.173347457627119</v>
      </c>
      <c r="W48">
        <v>10.638161601186065</v>
      </c>
      <c r="X48">
        <v>22.650828014390157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2.3149500000000001</v>
      </c>
      <c r="AE48">
        <v>12.557578800000002</v>
      </c>
      <c r="AF48">
        <v>0</v>
      </c>
      <c r="AG48">
        <v>0</v>
      </c>
      <c r="AH48">
        <v>10.824300000000001</v>
      </c>
      <c r="AI48">
        <v>0</v>
      </c>
      <c r="AJ48">
        <v>0</v>
      </c>
      <c r="AK48">
        <v>6.5426900000000003</v>
      </c>
      <c r="AL48">
        <v>3.3936500000000009</v>
      </c>
      <c r="AM48">
        <v>0</v>
      </c>
      <c r="AN48">
        <v>0</v>
      </c>
      <c r="AO48">
        <v>5.6007000000000007</v>
      </c>
      <c r="AP48">
        <v>2.993122402584814</v>
      </c>
      <c r="AQ48">
        <v>0</v>
      </c>
      <c r="AR48">
        <v>2.8040000000000003</v>
      </c>
      <c r="AS48">
        <v>2.3918999999999992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652.95601623159973</v>
      </c>
      <c r="DN48">
        <v>22.772217063301884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164.16324960127594</v>
      </c>
      <c r="L49">
        <v>58.139695212534122</v>
      </c>
      <c r="M49">
        <v>0</v>
      </c>
      <c r="N49">
        <v>0</v>
      </c>
      <c r="O49">
        <v>50.376925732217572</v>
      </c>
      <c r="P49">
        <v>51.112330657300561</v>
      </c>
      <c r="Q49">
        <v>5.0814502999143105</v>
      </c>
      <c r="R49">
        <v>8.5296577243293239</v>
      </c>
      <c r="S49">
        <v>6.7001468354430376</v>
      </c>
      <c r="T49">
        <v>0</v>
      </c>
      <c r="U49">
        <v>243.69259564056941</v>
      </c>
      <c r="V49">
        <v>2.173347457627119</v>
      </c>
      <c r="W49">
        <v>10.638161601186065</v>
      </c>
      <c r="X49">
        <v>22.650828014390157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2.3149500000000001</v>
      </c>
      <c r="AE49">
        <v>12.557578800000002</v>
      </c>
      <c r="AF49">
        <v>0</v>
      </c>
      <c r="AG49">
        <v>0</v>
      </c>
      <c r="AH49">
        <v>10.824300000000001</v>
      </c>
      <c r="AI49">
        <v>0</v>
      </c>
      <c r="AJ49">
        <v>0</v>
      </c>
      <c r="AK49">
        <v>6.5426900000000003</v>
      </c>
      <c r="AL49">
        <v>3.3936500000000009</v>
      </c>
      <c r="AM49">
        <v>0</v>
      </c>
      <c r="AN49">
        <v>0</v>
      </c>
      <c r="AO49">
        <v>5.6007000000000007</v>
      </c>
      <c r="AP49">
        <v>2.993122402584814</v>
      </c>
      <c r="AQ49">
        <v>0</v>
      </c>
      <c r="AR49">
        <v>2.2432000000000007</v>
      </c>
      <c r="AS49">
        <v>2.3918999999999992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652.41454692504738</v>
      </c>
      <c r="DN49">
        <v>22.753333054324926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164.16148376670412</v>
      </c>
      <c r="L50">
        <v>57.88992593108614</v>
      </c>
      <c r="M50">
        <v>0</v>
      </c>
      <c r="N50">
        <v>0</v>
      </c>
      <c r="O50">
        <v>50.376925732217572</v>
      </c>
      <c r="P50">
        <v>51.112330657300561</v>
      </c>
      <c r="Q50">
        <v>5.0814502999143105</v>
      </c>
      <c r="R50">
        <v>8.5296577243293239</v>
      </c>
      <c r="S50">
        <v>6.7001468354430376</v>
      </c>
      <c r="T50">
        <v>0</v>
      </c>
      <c r="U50">
        <v>243.69259564056941</v>
      </c>
      <c r="V50">
        <v>2.173347457627119</v>
      </c>
      <c r="W50">
        <v>10.638161601186065</v>
      </c>
      <c r="X50">
        <v>22.650828014390157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2.3149500000000001</v>
      </c>
      <c r="AE50">
        <v>12.557578800000002</v>
      </c>
      <c r="AF50">
        <v>0</v>
      </c>
      <c r="AG50">
        <v>0</v>
      </c>
      <c r="AH50">
        <v>10.824300000000001</v>
      </c>
      <c r="AI50">
        <v>0</v>
      </c>
      <c r="AJ50">
        <v>0</v>
      </c>
      <c r="AK50">
        <v>6.5426900000000003</v>
      </c>
      <c r="AL50">
        <v>3.3936500000000009</v>
      </c>
      <c r="AM50">
        <v>0</v>
      </c>
      <c r="AN50">
        <v>0</v>
      </c>
      <c r="AO50">
        <v>5.6007000000000007</v>
      </c>
      <c r="AP50">
        <v>2.993122402584814</v>
      </c>
      <c r="AQ50">
        <v>0</v>
      </c>
      <c r="AR50">
        <v>2.2432000000000007</v>
      </c>
      <c r="AS50">
        <v>2.3918999999999992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652.17148845632858</v>
      </c>
      <c r="DN50">
        <v>22.744856407023867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164.16161185914038</v>
      </c>
      <c r="L51">
        <v>58.139767441860471</v>
      </c>
      <c r="M51">
        <v>0</v>
      </c>
      <c r="N51">
        <v>0</v>
      </c>
      <c r="O51">
        <v>50.376925732217572</v>
      </c>
      <c r="P51">
        <v>51.112330657300561</v>
      </c>
      <c r="Q51">
        <v>5.0804805442176875</v>
      </c>
      <c r="R51">
        <v>8.5296577243293239</v>
      </c>
      <c r="S51">
        <v>6.7008475247524766</v>
      </c>
      <c r="T51">
        <v>0</v>
      </c>
      <c r="U51">
        <v>243.69259564056941</v>
      </c>
      <c r="V51">
        <v>2.173347457627119</v>
      </c>
      <c r="W51">
        <v>10.638161601186065</v>
      </c>
      <c r="X51">
        <v>22.650828014390157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2.3149500000000001</v>
      </c>
      <c r="AE51">
        <v>12.557578800000002</v>
      </c>
      <c r="AF51">
        <v>0</v>
      </c>
      <c r="AG51">
        <v>0</v>
      </c>
      <c r="AH51">
        <v>10.824300000000001</v>
      </c>
      <c r="AI51">
        <v>0</v>
      </c>
      <c r="AJ51">
        <v>0</v>
      </c>
      <c r="AK51">
        <v>6.5426900000000003</v>
      </c>
      <c r="AL51">
        <v>3.3936500000000009</v>
      </c>
      <c r="AM51">
        <v>0</v>
      </c>
      <c r="AN51">
        <v>0</v>
      </c>
      <c r="AO51">
        <v>5.6007000000000007</v>
      </c>
      <c r="AP51">
        <v>3.3282219759176783</v>
      </c>
      <c r="AQ51">
        <v>0</v>
      </c>
      <c r="AR51">
        <v>2.2432000000000007</v>
      </c>
      <c r="AS51">
        <v>2.3918999999999992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649.79185844572487</v>
      </c>
      <c r="DN51">
        <v>22.661886527783899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164.1631303094795</v>
      </c>
      <c r="L52">
        <v>58.139767441860471</v>
      </c>
      <c r="M52">
        <v>0</v>
      </c>
      <c r="N52">
        <v>0</v>
      </c>
      <c r="O52">
        <v>50.376925732217572</v>
      </c>
      <c r="P52">
        <v>51.112330657300561</v>
      </c>
      <c r="Q52">
        <v>5.0804805442176875</v>
      </c>
      <c r="R52">
        <v>8.5296577243293239</v>
      </c>
      <c r="S52">
        <v>6.7008475247524766</v>
      </c>
      <c r="T52">
        <v>0</v>
      </c>
      <c r="U52">
        <v>243.69259564056941</v>
      </c>
      <c r="V52">
        <v>2.173347457627119</v>
      </c>
      <c r="W52">
        <v>10.638161601186065</v>
      </c>
      <c r="X52">
        <v>22.650828014390157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2.3149500000000001</v>
      </c>
      <c r="AE52">
        <v>12.557578800000002</v>
      </c>
      <c r="AF52">
        <v>0</v>
      </c>
      <c r="AG52">
        <v>0</v>
      </c>
      <c r="AH52">
        <v>10.824300000000001</v>
      </c>
      <c r="AI52">
        <v>0</v>
      </c>
      <c r="AJ52">
        <v>0</v>
      </c>
      <c r="AK52">
        <v>6.5426900000000003</v>
      </c>
      <c r="AL52">
        <v>3.3936500000000009</v>
      </c>
      <c r="AM52">
        <v>0</v>
      </c>
      <c r="AN52">
        <v>0</v>
      </c>
      <c r="AO52">
        <v>5.6007000000000007</v>
      </c>
      <c r="AP52">
        <v>3.3282219759176783</v>
      </c>
      <c r="AQ52">
        <v>0</v>
      </c>
      <c r="AR52">
        <v>2.2432000000000007</v>
      </c>
      <c r="AS52">
        <v>2.3918999999999992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649.79332572477233</v>
      </c>
      <c r="DN52">
        <v>22.661937699075473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164.16355599810089</v>
      </c>
      <c r="L53">
        <v>58.139767441860471</v>
      </c>
      <c r="M53">
        <v>0</v>
      </c>
      <c r="N53">
        <v>0</v>
      </c>
      <c r="O53">
        <v>50.376925732217572</v>
      </c>
      <c r="P53">
        <v>51.112330657300561</v>
      </c>
      <c r="Q53">
        <v>5.0804805442176875</v>
      </c>
      <c r="R53">
        <v>8.5296577243293239</v>
      </c>
      <c r="S53">
        <v>6.6964669106116048</v>
      </c>
      <c r="T53">
        <v>0</v>
      </c>
      <c r="U53">
        <v>243.69259564056941</v>
      </c>
      <c r="V53">
        <v>2.173347457627119</v>
      </c>
      <c r="W53">
        <v>10.638161601186065</v>
      </c>
      <c r="X53">
        <v>22.650828014390157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2.3149500000000001</v>
      </c>
      <c r="AE53">
        <v>12.557578800000002</v>
      </c>
      <c r="AF53">
        <v>0</v>
      </c>
      <c r="AG53">
        <v>0</v>
      </c>
      <c r="AH53">
        <v>10.824300000000001</v>
      </c>
      <c r="AI53">
        <v>0</v>
      </c>
      <c r="AJ53">
        <v>0</v>
      </c>
      <c r="AK53">
        <v>6.5426900000000003</v>
      </c>
      <c r="AL53">
        <v>0.59020000000000028</v>
      </c>
      <c r="AM53">
        <v>0</v>
      </c>
      <c r="AN53">
        <v>0</v>
      </c>
      <c r="AO53">
        <v>5.6007000000000007</v>
      </c>
      <c r="AP53">
        <v>3.3282219759176783</v>
      </c>
      <c r="AQ53">
        <v>0</v>
      </c>
      <c r="AR53">
        <v>2.2432000000000007</v>
      </c>
      <c r="AS53">
        <v>2.3918999999999992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647.08053027839981</v>
      </c>
      <c r="DN53">
        <v>22.567328219928505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164.16269726485635</v>
      </c>
      <c r="L54">
        <v>58.139767441860471</v>
      </c>
      <c r="M54">
        <v>0</v>
      </c>
      <c r="N54">
        <v>0</v>
      </c>
      <c r="O54">
        <v>50.376925732217572</v>
      </c>
      <c r="P54">
        <v>51.112330657300561</v>
      </c>
      <c r="Q54">
        <v>5.0804805442176875</v>
      </c>
      <c r="R54">
        <v>8.5296577243293239</v>
      </c>
      <c r="S54">
        <v>6.6964669106116048</v>
      </c>
      <c r="T54">
        <v>0</v>
      </c>
      <c r="U54">
        <v>243.69259564056941</v>
      </c>
      <c r="V54">
        <v>2.173347457627119</v>
      </c>
      <c r="W54">
        <v>10.638161601186065</v>
      </c>
      <c r="X54">
        <v>22.650828014390157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2.3149500000000001</v>
      </c>
      <c r="AE54">
        <v>12.557578800000002</v>
      </c>
      <c r="AF54">
        <v>0</v>
      </c>
      <c r="AG54">
        <v>0</v>
      </c>
      <c r="AH54">
        <v>10.824300000000001</v>
      </c>
      <c r="AI54">
        <v>0</v>
      </c>
      <c r="AJ54">
        <v>0</v>
      </c>
      <c r="AK54">
        <v>6.5426900000000003</v>
      </c>
      <c r="AL54">
        <v>0.59020000000000028</v>
      </c>
      <c r="AM54">
        <v>0</v>
      </c>
      <c r="AN54">
        <v>0</v>
      </c>
      <c r="AO54">
        <v>5.6007000000000007</v>
      </c>
      <c r="AP54">
        <v>3.3282219759176783</v>
      </c>
      <c r="AQ54">
        <v>0</v>
      </c>
      <c r="AR54">
        <v>2.2432000000000007</v>
      </c>
      <c r="AS54">
        <v>2.3918999999999992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647.07970048326069</v>
      </c>
      <c r="DN54">
        <v>22.567299281823161</v>
      </c>
    </row>
    <row r="55" spans="1:118">
      <c r="A55" t="s">
        <v>97</v>
      </c>
      <c r="B55">
        <v>0</v>
      </c>
      <c r="C55">
        <v>0</v>
      </c>
      <c r="D55">
        <v>0.11511627906976743</v>
      </c>
      <c r="E55">
        <v>0</v>
      </c>
      <c r="F55">
        <v>0</v>
      </c>
      <c r="G55">
        <v>0.19717731506849315</v>
      </c>
      <c r="H55">
        <v>0</v>
      </c>
      <c r="I55">
        <v>0</v>
      </c>
      <c r="J55">
        <v>0.4337350120481927</v>
      </c>
      <c r="K55">
        <v>164.16340217347917</v>
      </c>
      <c r="L55">
        <v>31.201243980738365</v>
      </c>
      <c r="M55">
        <v>0</v>
      </c>
      <c r="N55">
        <v>0</v>
      </c>
      <c r="O55">
        <v>50.376925732217572</v>
      </c>
      <c r="P55">
        <v>51.112330657300561</v>
      </c>
      <c r="Q55">
        <v>2.0810490307867733</v>
      </c>
      <c r="R55">
        <v>8.5296577243293239</v>
      </c>
      <c r="S55">
        <v>3.1180512820512818</v>
      </c>
      <c r="T55">
        <v>0</v>
      </c>
      <c r="U55">
        <v>243.69259564056941</v>
      </c>
      <c r="V55">
        <v>2.173347457627119</v>
      </c>
      <c r="W55">
        <v>10.638161601186065</v>
      </c>
      <c r="X55">
        <v>22.650828014390157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2.3149500000000001</v>
      </c>
      <c r="AE55">
        <v>8.3430400000000002</v>
      </c>
      <c r="AF55">
        <v>0</v>
      </c>
      <c r="AG55">
        <v>0</v>
      </c>
      <c r="AH55">
        <v>10.824300000000001</v>
      </c>
      <c r="AI55">
        <v>0</v>
      </c>
      <c r="AJ55">
        <v>0</v>
      </c>
      <c r="AK55">
        <v>6.5426900000000003</v>
      </c>
      <c r="AL55">
        <v>0.59020000000000028</v>
      </c>
      <c r="AM55">
        <v>0</v>
      </c>
      <c r="AN55">
        <v>0</v>
      </c>
      <c r="AO55">
        <v>5.6007000000000007</v>
      </c>
      <c r="AP55">
        <v>2.993122402584814</v>
      </c>
      <c r="AQ55">
        <v>0</v>
      </c>
      <c r="AR55">
        <v>2.2432000000000007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611.01810443607667</v>
      </c>
      <c r="DN55">
        <v>21.309619867370202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164.16340217347917</v>
      </c>
      <c r="L56">
        <v>31.20118628538361</v>
      </c>
      <c r="M56">
        <v>0</v>
      </c>
      <c r="N56">
        <v>0</v>
      </c>
      <c r="O56">
        <v>50.376925732217572</v>
      </c>
      <c r="P56">
        <v>51.112330657300561</v>
      </c>
      <c r="Q56">
        <v>2.0810490307867733</v>
      </c>
      <c r="R56">
        <v>8.5296577243293239</v>
      </c>
      <c r="S56">
        <v>3.1180512820512818</v>
      </c>
      <c r="T56">
        <v>0</v>
      </c>
      <c r="U56">
        <v>243.69259564056941</v>
      </c>
      <c r="V56">
        <v>2.173347457627119</v>
      </c>
      <c r="W56">
        <v>10.638161601186065</v>
      </c>
      <c r="X56">
        <v>22.650828014390157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2.3149500000000001</v>
      </c>
      <c r="AE56">
        <v>8.3430400000000002</v>
      </c>
      <c r="AF56">
        <v>0</v>
      </c>
      <c r="AG56">
        <v>0</v>
      </c>
      <c r="AH56">
        <v>10.824300000000001</v>
      </c>
      <c r="AI56">
        <v>0</v>
      </c>
      <c r="AJ56">
        <v>0</v>
      </c>
      <c r="AK56">
        <v>6.5426900000000003</v>
      </c>
      <c r="AL56">
        <v>0.59020000000000028</v>
      </c>
      <c r="AM56">
        <v>0</v>
      </c>
      <c r="AN56">
        <v>0</v>
      </c>
      <c r="AO56">
        <v>5.6007000000000007</v>
      </c>
      <c r="AP56">
        <v>2.993122402584814</v>
      </c>
      <c r="AQ56">
        <v>0</v>
      </c>
      <c r="AR56">
        <v>2.2432000000000007</v>
      </c>
      <c r="AS56">
        <v>2.3918999999999992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610.29716105103034</v>
      </c>
      <c r="DN56">
        <v>21.284476950875401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164.16113063186546</v>
      </c>
      <c r="L57">
        <v>58.108246158209013</v>
      </c>
      <c r="M57">
        <v>0</v>
      </c>
      <c r="N57">
        <v>0</v>
      </c>
      <c r="O57">
        <v>50.376925732217572</v>
      </c>
      <c r="P57">
        <v>51.112330657300561</v>
      </c>
      <c r="Q57">
        <v>4.8439524991023344</v>
      </c>
      <c r="R57">
        <v>8.5296577243293239</v>
      </c>
      <c r="S57">
        <v>0</v>
      </c>
      <c r="T57">
        <v>0</v>
      </c>
      <c r="U57">
        <v>243.69259564056941</v>
      </c>
      <c r="V57">
        <v>2.173347457627119</v>
      </c>
      <c r="W57">
        <v>10.638161601186065</v>
      </c>
      <c r="X57">
        <v>22.650828014390157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2.3149500000000001</v>
      </c>
      <c r="AE57">
        <v>8.3430400000000002</v>
      </c>
      <c r="AF57">
        <v>0</v>
      </c>
      <c r="AG57">
        <v>0</v>
      </c>
      <c r="AH57">
        <v>10.824300000000001</v>
      </c>
      <c r="AI57">
        <v>0</v>
      </c>
      <c r="AJ57">
        <v>0</v>
      </c>
      <c r="AK57">
        <v>6.5426900000000003</v>
      </c>
      <c r="AL57">
        <v>0.59020000000000028</v>
      </c>
      <c r="AM57">
        <v>0</v>
      </c>
      <c r="AN57">
        <v>0</v>
      </c>
      <c r="AO57">
        <v>5.6007000000000007</v>
      </c>
      <c r="AP57">
        <v>2.993122402584814</v>
      </c>
      <c r="AQ57">
        <v>0</v>
      </c>
      <c r="AR57">
        <v>2.2432000000000007</v>
      </c>
      <c r="AS57">
        <v>2.3918999999999992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635.95207862411803</v>
      </c>
      <c r="DN57">
        <v>22.179199895263658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164.16209817053249</v>
      </c>
      <c r="L58">
        <v>58.139767441860471</v>
      </c>
      <c r="M58">
        <v>0</v>
      </c>
      <c r="N58">
        <v>0</v>
      </c>
      <c r="O58">
        <v>50.376925732217572</v>
      </c>
      <c r="P58">
        <v>51.112330657300561</v>
      </c>
      <c r="Q58">
        <v>5.0814502999143105</v>
      </c>
      <c r="R58">
        <v>8.5296577243293239</v>
      </c>
      <c r="S58">
        <v>0</v>
      </c>
      <c r="T58">
        <v>0</v>
      </c>
      <c r="U58">
        <v>243.69259564056941</v>
      </c>
      <c r="V58">
        <v>2.173347457627119</v>
      </c>
      <c r="W58">
        <v>10.638161601186065</v>
      </c>
      <c r="X58">
        <v>22.650828014390157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2.3149500000000001</v>
      </c>
      <c r="AE58">
        <v>8.3430400000000002</v>
      </c>
      <c r="AF58">
        <v>0</v>
      </c>
      <c r="AG58">
        <v>0</v>
      </c>
      <c r="AH58">
        <v>10.824300000000001</v>
      </c>
      <c r="AI58">
        <v>0</v>
      </c>
      <c r="AJ58">
        <v>0</v>
      </c>
      <c r="AK58">
        <v>6.5426900000000003</v>
      </c>
      <c r="AL58">
        <v>0.59020000000000028</v>
      </c>
      <c r="AM58">
        <v>0</v>
      </c>
      <c r="AN58">
        <v>0</v>
      </c>
      <c r="AO58">
        <v>5.6007000000000007</v>
      </c>
      <c r="AP58">
        <v>2.993122402584814</v>
      </c>
      <c r="AQ58">
        <v>0</v>
      </c>
      <c r="AR58">
        <v>2.2432000000000007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636.21296665475427</v>
      </c>
      <c r="DN58">
        <v>22.188298487757862</v>
      </c>
    </row>
    <row r="59" spans="1:118">
      <c r="A59" t="s">
        <v>101</v>
      </c>
      <c r="B59">
        <v>0</v>
      </c>
      <c r="C59">
        <v>0</v>
      </c>
      <c r="D59">
        <v>8.7210173960200965E-4</v>
      </c>
      <c r="E59">
        <v>0</v>
      </c>
      <c r="F59">
        <v>0</v>
      </c>
      <c r="G59">
        <v>1.8955474075840395E-4</v>
      </c>
      <c r="H59">
        <v>0</v>
      </c>
      <c r="I59">
        <v>0</v>
      </c>
      <c r="J59">
        <v>2.7864546753978651E-4</v>
      </c>
      <c r="K59">
        <v>163.12488015277268</v>
      </c>
      <c r="L59">
        <v>58.139767441860471</v>
      </c>
      <c r="M59">
        <v>0</v>
      </c>
      <c r="N59">
        <v>0</v>
      </c>
      <c r="O59">
        <v>50.376925732217572</v>
      </c>
      <c r="P59">
        <v>51.112330657300561</v>
      </c>
      <c r="Q59">
        <v>5.0804805442176875</v>
      </c>
      <c r="R59">
        <v>8.5296577243293239</v>
      </c>
      <c r="S59">
        <v>0</v>
      </c>
      <c r="T59">
        <v>0</v>
      </c>
      <c r="U59">
        <v>243.69259564056941</v>
      </c>
      <c r="V59">
        <v>2.173347457627119</v>
      </c>
      <c r="W59">
        <v>10.638161601186065</v>
      </c>
      <c r="X59">
        <v>22.650828014390157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2.3149500000000001</v>
      </c>
      <c r="AE59">
        <v>8.3430400000000002</v>
      </c>
      <c r="AF59">
        <v>0</v>
      </c>
      <c r="AG59">
        <v>0</v>
      </c>
      <c r="AH59">
        <v>10.824300000000001</v>
      </c>
      <c r="AI59">
        <v>0</v>
      </c>
      <c r="AJ59">
        <v>0</v>
      </c>
      <c r="AK59">
        <v>6.5426900000000003</v>
      </c>
      <c r="AL59">
        <v>10.180950000000001</v>
      </c>
      <c r="AM59">
        <v>0</v>
      </c>
      <c r="AN59">
        <v>0</v>
      </c>
      <c r="AO59">
        <v>5.6007000000000007</v>
      </c>
      <c r="AP59">
        <v>2.993122402584814</v>
      </c>
      <c r="AQ59">
        <v>0</v>
      </c>
      <c r="AR59">
        <v>12.477800000000004</v>
      </c>
      <c r="AS59">
        <v>2.3918999999999992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654.36829704355637</v>
      </c>
      <c r="DN59">
        <v>22.821470627447287</v>
      </c>
    </row>
    <row r="60" spans="1:118">
      <c r="A60" t="s">
        <v>102</v>
      </c>
      <c r="B60">
        <v>0</v>
      </c>
      <c r="C60">
        <v>0</v>
      </c>
      <c r="D60">
        <v>8.7210173960200965E-4</v>
      </c>
      <c r="E60">
        <v>0</v>
      </c>
      <c r="F60">
        <v>0</v>
      </c>
      <c r="G60">
        <v>1.8955474075840395E-4</v>
      </c>
      <c r="H60">
        <v>0</v>
      </c>
      <c r="I60">
        <v>0</v>
      </c>
      <c r="J60">
        <v>3.8809521782340517</v>
      </c>
      <c r="K60">
        <v>164.16321887496446</v>
      </c>
      <c r="L60">
        <v>58.139767441860471</v>
      </c>
      <c r="M60">
        <v>0</v>
      </c>
      <c r="N60">
        <v>0</v>
      </c>
      <c r="O60">
        <v>50.376925732217572</v>
      </c>
      <c r="P60">
        <v>51.112330657300561</v>
      </c>
      <c r="Q60">
        <v>5.0804805442176875</v>
      </c>
      <c r="R60">
        <v>8.5296577243293239</v>
      </c>
      <c r="S60">
        <v>0</v>
      </c>
      <c r="T60">
        <v>0</v>
      </c>
      <c r="U60">
        <v>243.69259564056941</v>
      </c>
      <c r="V60">
        <v>2.173347457627119</v>
      </c>
      <c r="W60">
        <v>10.638161601186065</v>
      </c>
      <c r="X60">
        <v>22.650828014390157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2.3149500000000001</v>
      </c>
      <c r="AE60">
        <v>8.3430400000000002</v>
      </c>
      <c r="AF60">
        <v>0</v>
      </c>
      <c r="AG60">
        <v>0</v>
      </c>
      <c r="AH60">
        <v>10.824300000000001</v>
      </c>
      <c r="AI60">
        <v>0</v>
      </c>
      <c r="AJ60">
        <v>0</v>
      </c>
      <c r="AK60">
        <v>6.5426900000000003</v>
      </c>
      <c r="AL60">
        <v>20.158281000000006</v>
      </c>
      <c r="AM60">
        <v>0</v>
      </c>
      <c r="AN60">
        <v>0</v>
      </c>
      <c r="AO60">
        <v>5.6007000000000007</v>
      </c>
      <c r="AP60">
        <v>2.993122402584814</v>
      </c>
      <c r="AQ60">
        <v>0</v>
      </c>
      <c r="AR60">
        <v>12.477800000000004</v>
      </c>
      <c r="AS60">
        <v>2.3918999999999992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668.76263318896463</v>
      </c>
      <c r="DN60">
        <v>23.32347773699728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7.7869087503222632E-4</v>
      </c>
      <c r="H61">
        <v>0</v>
      </c>
      <c r="I61">
        <v>0</v>
      </c>
      <c r="J61">
        <v>0.60019821059876122</v>
      </c>
      <c r="K61">
        <v>164.16329795404522</v>
      </c>
      <c r="L61">
        <v>58.139767441860471</v>
      </c>
      <c r="M61">
        <v>0</v>
      </c>
      <c r="N61">
        <v>0</v>
      </c>
      <c r="O61">
        <v>50.376925732217572</v>
      </c>
      <c r="P61">
        <v>51.112330657300561</v>
      </c>
      <c r="Q61">
        <v>5.0804805442176875</v>
      </c>
      <c r="R61">
        <v>8.5296577243293239</v>
      </c>
      <c r="S61">
        <v>0</v>
      </c>
      <c r="T61">
        <v>0</v>
      </c>
      <c r="U61">
        <v>243.69259564056941</v>
      </c>
      <c r="V61">
        <v>2.173347457627119</v>
      </c>
      <c r="W61">
        <v>10.638161601186065</v>
      </c>
      <c r="X61">
        <v>22.650828014390157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2.3149500000000001</v>
      </c>
      <c r="AE61">
        <v>8.3430400000000002</v>
      </c>
      <c r="AF61">
        <v>0</v>
      </c>
      <c r="AG61">
        <v>0</v>
      </c>
      <c r="AH61">
        <v>10.824300000000001</v>
      </c>
      <c r="AI61">
        <v>0</v>
      </c>
      <c r="AJ61">
        <v>0</v>
      </c>
      <c r="AK61">
        <v>6.5426900000000003</v>
      </c>
      <c r="AL61">
        <v>20.158281000000006</v>
      </c>
      <c r="AM61">
        <v>0</v>
      </c>
      <c r="AN61">
        <v>0</v>
      </c>
      <c r="AO61">
        <v>5.6007000000000007</v>
      </c>
      <c r="AP61">
        <v>3.0907242200604044</v>
      </c>
      <c r="AQ61">
        <v>0</v>
      </c>
      <c r="AR61">
        <v>2.2432000000000007</v>
      </c>
      <c r="AS61">
        <v>2.3918999999999992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657.39732314685409</v>
      </c>
      <c r="DN61">
        <v>22.927114942423493</v>
      </c>
    </row>
    <row r="62" spans="1:118">
      <c r="A62" t="s">
        <v>104</v>
      </c>
      <c r="B62">
        <v>0</v>
      </c>
      <c r="C62">
        <v>0</v>
      </c>
      <c r="D62">
        <v>8.7210173960200965E-4</v>
      </c>
      <c r="E62">
        <v>0</v>
      </c>
      <c r="F62">
        <v>0</v>
      </c>
      <c r="G62">
        <v>7.7869087503222632E-4</v>
      </c>
      <c r="H62">
        <v>0</v>
      </c>
      <c r="I62">
        <v>0</v>
      </c>
      <c r="J62">
        <v>1.7439036149703119E-3</v>
      </c>
      <c r="K62">
        <v>164.16347704179606</v>
      </c>
      <c r="L62">
        <v>58.139767441860471</v>
      </c>
      <c r="M62">
        <v>0</v>
      </c>
      <c r="N62">
        <v>0</v>
      </c>
      <c r="O62">
        <v>50.376925732217572</v>
      </c>
      <c r="P62">
        <v>51.112330657300561</v>
      </c>
      <c r="Q62">
        <v>5.0804805442176875</v>
      </c>
      <c r="R62">
        <v>8.5296577243293239</v>
      </c>
      <c r="S62">
        <v>0</v>
      </c>
      <c r="T62">
        <v>0</v>
      </c>
      <c r="U62">
        <v>243.69259564056941</v>
      </c>
      <c r="V62">
        <v>2.173347457627119</v>
      </c>
      <c r="W62">
        <v>10.638161601186065</v>
      </c>
      <c r="X62">
        <v>22.650828014390157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2.3149500000000001</v>
      </c>
      <c r="AE62">
        <v>8.3430400000000002</v>
      </c>
      <c r="AF62">
        <v>0</v>
      </c>
      <c r="AG62">
        <v>0</v>
      </c>
      <c r="AH62">
        <v>10.824300000000001</v>
      </c>
      <c r="AI62">
        <v>0</v>
      </c>
      <c r="AJ62">
        <v>0</v>
      </c>
      <c r="AK62">
        <v>6.5426900000000003</v>
      </c>
      <c r="AL62">
        <v>20.158281000000006</v>
      </c>
      <c r="AM62">
        <v>0</v>
      </c>
      <c r="AN62">
        <v>0</v>
      </c>
      <c r="AO62">
        <v>5.6007000000000007</v>
      </c>
      <c r="AP62">
        <v>3.0907242200604044</v>
      </c>
      <c r="AQ62">
        <v>0</v>
      </c>
      <c r="AR62">
        <v>2.2432000000000007</v>
      </c>
      <c r="AS62">
        <v>2.3918999999999992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656.82005261604149</v>
      </c>
      <c r="DN62">
        <v>22.906982355742727</v>
      </c>
    </row>
    <row r="63" spans="1:118">
      <c r="A63" t="s">
        <v>105</v>
      </c>
      <c r="B63">
        <v>0</v>
      </c>
      <c r="C63">
        <v>0</v>
      </c>
      <c r="D63">
        <v>8.8289842284430033</v>
      </c>
      <c r="E63">
        <v>0</v>
      </c>
      <c r="F63">
        <v>0</v>
      </c>
      <c r="G63">
        <v>17.127186174066022</v>
      </c>
      <c r="H63">
        <v>0</v>
      </c>
      <c r="I63">
        <v>0</v>
      </c>
      <c r="J63">
        <v>10.348258706467663</v>
      </c>
      <c r="K63">
        <v>164.16347704179606</v>
      </c>
      <c r="L63">
        <v>58.139767441860471</v>
      </c>
      <c r="M63">
        <v>0</v>
      </c>
      <c r="N63">
        <v>0</v>
      </c>
      <c r="O63">
        <v>50.376925732217572</v>
      </c>
      <c r="P63">
        <v>51.112330657300561</v>
      </c>
      <c r="Q63">
        <v>5.0804805442176875</v>
      </c>
      <c r="R63">
        <v>8.5296577243293239</v>
      </c>
      <c r="S63">
        <v>0</v>
      </c>
      <c r="T63">
        <v>0</v>
      </c>
      <c r="U63">
        <v>243.69259564056941</v>
      </c>
      <c r="V63">
        <v>2.6609448994764393</v>
      </c>
      <c r="W63">
        <v>10.638161601186065</v>
      </c>
      <c r="X63">
        <v>22.650828014390157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2.3149500000000001</v>
      </c>
      <c r="AE63">
        <v>8.3430400000000002</v>
      </c>
      <c r="AF63">
        <v>0</v>
      </c>
      <c r="AG63">
        <v>0</v>
      </c>
      <c r="AH63">
        <v>10.824300000000001</v>
      </c>
      <c r="AI63">
        <v>0</v>
      </c>
      <c r="AJ63">
        <v>0</v>
      </c>
      <c r="AK63">
        <v>6.5426900000000003</v>
      </c>
      <c r="AL63">
        <v>20.158281000000006</v>
      </c>
      <c r="AM63">
        <v>0</v>
      </c>
      <c r="AN63">
        <v>0</v>
      </c>
      <c r="AO63">
        <v>5.6007000000000007</v>
      </c>
      <c r="AP63">
        <v>3.0907242200604044</v>
      </c>
      <c r="AQ63">
        <v>0</v>
      </c>
      <c r="AR63">
        <v>2.2432000000000007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692.36890741264983</v>
      </c>
      <c r="DN63">
        <v>24.146759413730763</v>
      </c>
    </row>
    <row r="64" spans="1:118">
      <c r="A64" t="s">
        <v>106</v>
      </c>
      <c r="B64">
        <v>0</v>
      </c>
      <c r="C64">
        <v>0</v>
      </c>
      <c r="D64">
        <v>8.8268555589775186</v>
      </c>
      <c r="E64">
        <v>0</v>
      </c>
      <c r="F64">
        <v>0</v>
      </c>
      <c r="G64">
        <v>17.127186036538859</v>
      </c>
      <c r="H64">
        <v>0</v>
      </c>
      <c r="I64">
        <v>0</v>
      </c>
      <c r="J64">
        <v>10.348258706467663</v>
      </c>
      <c r="K64">
        <v>164.16347704179606</v>
      </c>
      <c r="L64">
        <v>58.139558400000006</v>
      </c>
      <c r="M64">
        <v>0</v>
      </c>
      <c r="N64">
        <v>0</v>
      </c>
      <c r="O64">
        <v>50.376925732217572</v>
      </c>
      <c r="P64">
        <v>51.112330657300561</v>
      </c>
      <c r="Q64">
        <v>5.0816338684619362</v>
      </c>
      <c r="R64">
        <v>8.5296577243293239</v>
      </c>
      <c r="S64">
        <v>0</v>
      </c>
      <c r="T64">
        <v>0</v>
      </c>
      <c r="U64">
        <v>243.69259564056941</v>
      </c>
      <c r="V64">
        <v>2.9197765363128489</v>
      </c>
      <c r="W64">
        <v>10.638161601186065</v>
      </c>
      <c r="X64">
        <v>22.650828014390157</v>
      </c>
      <c r="Y64">
        <v>0</v>
      </c>
      <c r="Z64">
        <v>1.6562832000000001</v>
      </c>
      <c r="AA64">
        <v>0</v>
      </c>
      <c r="AB64">
        <v>0</v>
      </c>
      <c r="AC64">
        <v>0</v>
      </c>
      <c r="AD64">
        <v>2.3149500000000001</v>
      </c>
      <c r="AE64">
        <v>8.3430400000000002</v>
      </c>
      <c r="AF64">
        <v>0</v>
      </c>
      <c r="AG64">
        <v>0</v>
      </c>
      <c r="AH64">
        <v>10.824300000000001</v>
      </c>
      <c r="AI64">
        <v>0</v>
      </c>
      <c r="AJ64">
        <v>0</v>
      </c>
      <c r="AK64">
        <v>6.5426900000000003</v>
      </c>
      <c r="AL64">
        <v>10.180950000000001</v>
      </c>
      <c r="AM64">
        <v>0</v>
      </c>
      <c r="AN64">
        <v>0</v>
      </c>
      <c r="AO64">
        <v>5.6007000000000007</v>
      </c>
      <c r="AP64">
        <v>3.0907242200604044</v>
      </c>
      <c r="AQ64">
        <v>0</v>
      </c>
      <c r="AR64">
        <v>2.2432000000000007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682.97677719589467</v>
      </c>
      <c r="DN64">
        <v>23.819205742713642</v>
      </c>
    </row>
    <row r="65" spans="1:118">
      <c r="A65" t="s">
        <v>107</v>
      </c>
      <c r="B65">
        <v>0</v>
      </c>
      <c r="C65">
        <v>0</v>
      </c>
      <c r="D65">
        <v>8.8272050455501052</v>
      </c>
      <c r="E65">
        <v>0</v>
      </c>
      <c r="F65">
        <v>0</v>
      </c>
      <c r="G65">
        <v>17.12718609842403</v>
      </c>
      <c r="H65">
        <v>0</v>
      </c>
      <c r="I65">
        <v>0</v>
      </c>
      <c r="J65">
        <v>10.348258706467663</v>
      </c>
      <c r="K65">
        <v>164.16347704179606</v>
      </c>
      <c r="L65">
        <v>58.139558400000006</v>
      </c>
      <c r="M65">
        <v>0</v>
      </c>
      <c r="N65">
        <v>0</v>
      </c>
      <c r="O65">
        <v>50.376925732217572</v>
      </c>
      <c r="P65">
        <v>51.112330657300561</v>
      </c>
      <c r="Q65">
        <v>5.0816338684619362</v>
      </c>
      <c r="R65">
        <v>8.5296577243293239</v>
      </c>
      <c r="S65">
        <v>0</v>
      </c>
      <c r="T65">
        <v>0</v>
      </c>
      <c r="U65">
        <v>243.69259564056941</v>
      </c>
      <c r="V65">
        <v>2.9197765363128489</v>
      </c>
      <c r="W65">
        <v>10.638161601186065</v>
      </c>
      <c r="X65">
        <v>22.650828014390157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2.3149500000000001</v>
      </c>
      <c r="AE65">
        <v>8.3430400000000002</v>
      </c>
      <c r="AF65">
        <v>0</v>
      </c>
      <c r="AG65">
        <v>0</v>
      </c>
      <c r="AH65">
        <v>10.824300000000001</v>
      </c>
      <c r="AI65">
        <v>0</v>
      </c>
      <c r="AJ65">
        <v>0</v>
      </c>
      <c r="AK65">
        <v>6.5426900000000003</v>
      </c>
      <c r="AL65">
        <v>3.3936500000000009</v>
      </c>
      <c r="AM65">
        <v>0</v>
      </c>
      <c r="AN65">
        <v>0</v>
      </c>
      <c r="AO65">
        <v>5.9740799999999998</v>
      </c>
      <c r="AP65">
        <v>3.0907242200604044</v>
      </c>
      <c r="AQ65">
        <v>0</v>
      </c>
      <c r="AR65">
        <v>2.2432000000000007</v>
      </c>
      <c r="AS65">
        <v>2.5627500000000003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679.88913914875161</v>
      </c>
      <c r="DN65">
        <v>23.711523338314485</v>
      </c>
    </row>
    <row r="66" spans="1:118">
      <c r="A66" t="s">
        <v>108</v>
      </c>
      <c r="B66">
        <v>0</v>
      </c>
      <c r="C66">
        <v>0</v>
      </c>
      <c r="D66">
        <v>8.8272050455501052</v>
      </c>
      <c r="E66">
        <v>0</v>
      </c>
      <c r="F66">
        <v>0</v>
      </c>
      <c r="G66">
        <v>17.12718609842403</v>
      </c>
      <c r="H66">
        <v>0</v>
      </c>
      <c r="I66">
        <v>0</v>
      </c>
      <c r="J66">
        <v>10.348258706467663</v>
      </c>
      <c r="K66">
        <v>164.16347704179606</v>
      </c>
      <c r="L66">
        <v>58.139558400000006</v>
      </c>
      <c r="M66">
        <v>0</v>
      </c>
      <c r="N66">
        <v>0</v>
      </c>
      <c r="O66">
        <v>50.376925732217572</v>
      </c>
      <c r="P66">
        <v>51.112330657300561</v>
      </c>
      <c r="Q66">
        <v>5.0816338684619362</v>
      </c>
      <c r="R66">
        <v>8.5296577243293239</v>
      </c>
      <c r="S66">
        <v>0</v>
      </c>
      <c r="T66">
        <v>0</v>
      </c>
      <c r="U66">
        <v>243.69259564056941</v>
      </c>
      <c r="V66">
        <v>2.9197765363128489</v>
      </c>
      <c r="W66">
        <v>10.638161601186065</v>
      </c>
      <c r="X66">
        <v>22.650828014390157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2.3149500000000001</v>
      </c>
      <c r="AE66">
        <v>8.3430400000000002</v>
      </c>
      <c r="AF66">
        <v>0</v>
      </c>
      <c r="AG66">
        <v>0</v>
      </c>
      <c r="AH66">
        <v>10.824300000000001</v>
      </c>
      <c r="AI66">
        <v>0</v>
      </c>
      <c r="AJ66">
        <v>0</v>
      </c>
      <c r="AK66">
        <v>6.5426900000000003</v>
      </c>
      <c r="AL66">
        <v>3.3936500000000009</v>
      </c>
      <c r="AM66">
        <v>0</v>
      </c>
      <c r="AN66">
        <v>0</v>
      </c>
      <c r="AO66">
        <v>5.9740799999999998</v>
      </c>
      <c r="AP66">
        <v>3.0907242200604044</v>
      </c>
      <c r="AQ66">
        <v>0</v>
      </c>
      <c r="AR66">
        <v>2.2432000000000007</v>
      </c>
      <c r="AS66">
        <v>2.5627500000000003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679.88913914875161</v>
      </c>
      <c r="DN66">
        <v>23.711523338314485</v>
      </c>
    </row>
    <row r="67" spans="1:118">
      <c r="A67" t="s">
        <v>109</v>
      </c>
      <c r="B67">
        <v>0</v>
      </c>
      <c r="C67">
        <v>0</v>
      </c>
      <c r="D67">
        <v>8.8268555589775186</v>
      </c>
      <c r="E67">
        <v>0</v>
      </c>
      <c r="F67">
        <v>0</v>
      </c>
      <c r="G67">
        <v>17.127186174066022</v>
      </c>
      <c r="H67">
        <v>0</v>
      </c>
      <c r="I67">
        <v>0</v>
      </c>
      <c r="J67">
        <v>10.348738304508082</v>
      </c>
      <c r="K67">
        <v>164.16347704179606</v>
      </c>
      <c r="L67">
        <v>58.139558400000006</v>
      </c>
      <c r="M67">
        <v>0</v>
      </c>
      <c r="N67">
        <v>0</v>
      </c>
      <c r="O67">
        <v>50.376925732217572</v>
      </c>
      <c r="P67">
        <v>51.112330657300561</v>
      </c>
      <c r="Q67">
        <v>5.0816338684619362</v>
      </c>
      <c r="R67">
        <v>8.5296577243293239</v>
      </c>
      <c r="S67">
        <v>0</v>
      </c>
      <c r="T67">
        <v>0</v>
      </c>
      <c r="U67">
        <v>243.69259564056941</v>
      </c>
      <c r="V67">
        <v>2.9197765363128489</v>
      </c>
      <c r="W67">
        <v>10.638161601186065</v>
      </c>
      <c r="X67">
        <v>22.650828014390157</v>
      </c>
      <c r="Y67">
        <v>0</v>
      </c>
      <c r="Z67">
        <v>0</v>
      </c>
      <c r="AA67">
        <v>0</v>
      </c>
      <c r="AB67">
        <v>3.0474000000000014</v>
      </c>
      <c r="AC67">
        <v>0</v>
      </c>
      <c r="AD67">
        <v>2.3149500000000001</v>
      </c>
      <c r="AE67">
        <v>8.3430400000000002</v>
      </c>
      <c r="AF67">
        <v>0</v>
      </c>
      <c r="AG67">
        <v>0</v>
      </c>
      <c r="AH67">
        <v>10.824300000000001</v>
      </c>
      <c r="AI67">
        <v>0</v>
      </c>
      <c r="AJ67">
        <v>0</v>
      </c>
      <c r="AK67">
        <v>6.5426900000000003</v>
      </c>
      <c r="AL67">
        <v>3.3936500000000009</v>
      </c>
      <c r="AM67">
        <v>0</v>
      </c>
      <c r="AN67">
        <v>0</v>
      </c>
      <c r="AO67">
        <v>5.9740799999999998</v>
      </c>
      <c r="AP67">
        <v>2.993122402584814</v>
      </c>
      <c r="AQ67">
        <v>0</v>
      </c>
      <c r="AR67">
        <v>2.2432000000000007</v>
      </c>
      <c r="AS67">
        <v>2.5627500000000003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678.1944914521124</v>
      </c>
      <c r="DN67">
        <v>23.652416204588029</v>
      </c>
    </row>
    <row r="68" spans="1:118">
      <c r="A68" t="s">
        <v>110</v>
      </c>
      <c r="B68">
        <v>0</v>
      </c>
      <c r="C68">
        <v>0</v>
      </c>
      <c r="D68">
        <v>8.8268555589775186</v>
      </c>
      <c r="E68">
        <v>0</v>
      </c>
      <c r="F68">
        <v>0</v>
      </c>
      <c r="G68">
        <v>17.127186174066022</v>
      </c>
      <c r="H68">
        <v>0</v>
      </c>
      <c r="I68">
        <v>0</v>
      </c>
      <c r="J68">
        <v>10.351511898508575</v>
      </c>
      <c r="K68">
        <v>164.16347704179606</v>
      </c>
      <c r="L68">
        <v>58.139558400000006</v>
      </c>
      <c r="M68">
        <v>0</v>
      </c>
      <c r="N68">
        <v>0</v>
      </c>
      <c r="O68">
        <v>50.376925732217572</v>
      </c>
      <c r="P68">
        <v>51.112330657300561</v>
      </c>
      <c r="Q68">
        <v>5.0816338684619362</v>
      </c>
      <c r="R68">
        <v>8.5296577243293239</v>
      </c>
      <c r="S68">
        <v>0</v>
      </c>
      <c r="T68">
        <v>0</v>
      </c>
      <c r="U68">
        <v>243.69259564056941</v>
      </c>
      <c r="V68">
        <v>2.9197765363128489</v>
      </c>
      <c r="W68">
        <v>10.638161601186065</v>
      </c>
      <c r="X68">
        <v>22.650828014390157</v>
      </c>
      <c r="Y68">
        <v>0</v>
      </c>
      <c r="Z68">
        <v>0</v>
      </c>
      <c r="AA68">
        <v>0</v>
      </c>
      <c r="AB68">
        <v>3.0474000000000014</v>
      </c>
      <c r="AC68">
        <v>0</v>
      </c>
      <c r="AD68">
        <v>2.3149500000000001</v>
      </c>
      <c r="AE68">
        <v>8.3430400000000002</v>
      </c>
      <c r="AF68">
        <v>0</v>
      </c>
      <c r="AG68">
        <v>0</v>
      </c>
      <c r="AH68">
        <v>10.824300000000001</v>
      </c>
      <c r="AI68">
        <v>0</v>
      </c>
      <c r="AJ68">
        <v>0</v>
      </c>
      <c r="AK68">
        <v>6.5426900000000003</v>
      </c>
      <c r="AL68">
        <v>3.3936500000000009</v>
      </c>
      <c r="AM68">
        <v>0</v>
      </c>
      <c r="AN68">
        <v>0</v>
      </c>
      <c r="AO68">
        <v>5.9740799999999998</v>
      </c>
      <c r="AP68">
        <v>2.993122402584814</v>
      </c>
      <c r="AQ68">
        <v>0</v>
      </c>
      <c r="AR68">
        <v>2.2432000000000007</v>
      </c>
      <c r="AS68">
        <v>2.5627500000000003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678.19717162846621</v>
      </c>
      <c r="DN68">
        <v>23.652509622234682</v>
      </c>
    </row>
    <row r="69" spans="1:118">
      <c r="A69" t="s">
        <v>111</v>
      </c>
      <c r="B69">
        <v>0</v>
      </c>
      <c r="C69">
        <v>0</v>
      </c>
      <c r="D69">
        <v>8.8268555589775186</v>
      </c>
      <c r="E69">
        <v>0</v>
      </c>
      <c r="F69">
        <v>0</v>
      </c>
      <c r="G69">
        <v>17.127186174066022</v>
      </c>
      <c r="H69">
        <v>0</v>
      </c>
      <c r="I69">
        <v>0</v>
      </c>
      <c r="J69">
        <v>10.351511898508575</v>
      </c>
      <c r="K69">
        <v>164.16347704179606</v>
      </c>
      <c r="L69">
        <v>58.139558400000006</v>
      </c>
      <c r="M69">
        <v>0</v>
      </c>
      <c r="N69">
        <v>0</v>
      </c>
      <c r="O69">
        <v>50.376925732217572</v>
      </c>
      <c r="P69">
        <v>51.112330657300561</v>
      </c>
      <c r="Q69">
        <v>5.0816338684619362</v>
      </c>
      <c r="R69">
        <v>8.5296577243293239</v>
      </c>
      <c r="S69">
        <v>0</v>
      </c>
      <c r="T69">
        <v>0</v>
      </c>
      <c r="U69">
        <v>243.69259564056941</v>
      </c>
      <c r="V69">
        <v>2.9197765363128489</v>
      </c>
      <c r="W69">
        <v>10.638161601186065</v>
      </c>
      <c r="X69">
        <v>22.650828014390157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2.3149500000000001</v>
      </c>
      <c r="AE69">
        <v>8.3430400000000002</v>
      </c>
      <c r="AF69">
        <v>0</v>
      </c>
      <c r="AG69">
        <v>0</v>
      </c>
      <c r="AH69">
        <v>10.824300000000001</v>
      </c>
      <c r="AI69">
        <v>0</v>
      </c>
      <c r="AJ69">
        <v>0</v>
      </c>
      <c r="AK69">
        <v>6.5426900000000003</v>
      </c>
      <c r="AL69">
        <v>3.3936500000000009</v>
      </c>
      <c r="AM69">
        <v>0</v>
      </c>
      <c r="AN69">
        <v>0</v>
      </c>
      <c r="AO69">
        <v>5.9740799999999998</v>
      </c>
      <c r="AP69">
        <v>2.993122402584814</v>
      </c>
      <c r="AQ69">
        <v>0</v>
      </c>
      <c r="AR69">
        <v>2.2432000000000007</v>
      </c>
      <c r="AS69">
        <v>2.5627500000000003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678.19717162846621</v>
      </c>
      <c r="DN69">
        <v>23.652509622234682</v>
      </c>
    </row>
    <row r="70" spans="1:118">
      <c r="A70" t="s">
        <v>112</v>
      </c>
      <c r="B70">
        <v>0</v>
      </c>
      <c r="C70">
        <v>0</v>
      </c>
      <c r="D70">
        <v>8.8268555589775186</v>
      </c>
      <c r="E70">
        <v>0</v>
      </c>
      <c r="F70">
        <v>0</v>
      </c>
      <c r="G70">
        <v>17.127186174066022</v>
      </c>
      <c r="H70">
        <v>0</v>
      </c>
      <c r="I70">
        <v>0</v>
      </c>
      <c r="J70">
        <v>10.351511898508575</v>
      </c>
      <c r="K70">
        <v>164.16347704179606</v>
      </c>
      <c r="L70">
        <v>58.139558400000006</v>
      </c>
      <c r="M70">
        <v>0</v>
      </c>
      <c r="N70">
        <v>0</v>
      </c>
      <c r="O70">
        <v>50.376925732217572</v>
      </c>
      <c r="P70">
        <v>51.112330657300561</v>
      </c>
      <c r="Q70">
        <v>5.0816338684619362</v>
      </c>
      <c r="R70">
        <v>8.5296577243293239</v>
      </c>
      <c r="S70">
        <v>0</v>
      </c>
      <c r="T70">
        <v>0</v>
      </c>
      <c r="U70">
        <v>243.69259564056941</v>
      </c>
      <c r="V70">
        <v>2.9197765363128489</v>
      </c>
      <c r="W70">
        <v>10.638161601186065</v>
      </c>
      <c r="X70">
        <v>22.650828014390157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8.3430400000000002</v>
      </c>
      <c r="AF70">
        <v>0</v>
      </c>
      <c r="AG70">
        <v>0</v>
      </c>
      <c r="AH70">
        <v>10.824300000000001</v>
      </c>
      <c r="AI70">
        <v>0</v>
      </c>
      <c r="AJ70">
        <v>0</v>
      </c>
      <c r="AK70">
        <v>6.5426900000000003</v>
      </c>
      <c r="AL70">
        <v>3.3936500000000009</v>
      </c>
      <c r="AM70">
        <v>0</v>
      </c>
      <c r="AN70">
        <v>0</v>
      </c>
      <c r="AO70">
        <v>5.9740799999999998</v>
      </c>
      <c r="AP70">
        <v>2.993122402584814</v>
      </c>
      <c r="AQ70">
        <v>0</v>
      </c>
      <c r="AR70">
        <v>2.2432000000000007</v>
      </c>
      <c r="AS70">
        <v>2.5627500000000003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678.19717162846621</v>
      </c>
      <c r="DN70">
        <v>23.652509622234682</v>
      </c>
    </row>
    <row r="71" spans="1:118">
      <c r="A71" t="s">
        <v>113</v>
      </c>
      <c r="B71">
        <v>0</v>
      </c>
      <c r="C71">
        <v>0</v>
      </c>
      <c r="D71">
        <v>8.8268555589775186</v>
      </c>
      <c r="E71">
        <v>0</v>
      </c>
      <c r="F71">
        <v>0</v>
      </c>
      <c r="G71">
        <v>17.127186174066022</v>
      </c>
      <c r="H71">
        <v>0</v>
      </c>
      <c r="I71">
        <v>0</v>
      </c>
      <c r="J71">
        <v>10.351511898508575</v>
      </c>
      <c r="K71">
        <v>164.16347704179606</v>
      </c>
      <c r="L71">
        <v>58.139558400000006</v>
      </c>
      <c r="M71">
        <v>0</v>
      </c>
      <c r="N71">
        <v>0</v>
      </c>
      <c r="O71">
        <v>50.376925732217572</v>
      </c>
      <c r="P71">
        <v>51.112330657300561</v>
      </c>
      <c r="Q71">
        <v>5.0816338684619362</v>
      </c>
      <c r="R71">
        <v>8.5296577243293239</v>
      </c>
      <c r="S71">
        <v>0</v>
      </c>
      <c r="T71">
        <v>0</v>
      </c>
      <c r="U71">
        <v>243.69259564056941</v>
      </c>
      <c r="V71">
        <v>2.9197765363128489</v>
      </c>
      <c r="W71">
        <v>10.638161601186065</v>
      </c>
      <c r="X71">
        <v>22.650828014390157</v>
      </c>
      <c r="Y71">
        <v>0</v>
      </c>
      <c r="Z71">
        <v>0</v>
      </c>
      <c r="AA71">
        <v>0</v>
      </c>
      <c r="AB71">
        <v>3.0474000000000014</v>
      </c>
      <c r="AC71">
        <v>0</v>
      </c>
      <c r="AD71">
        <v>2.3149500000000001</v>
      </c>
      <c r="AE71">
        <v>12.557578800000002</v>
      </c>
      <c r="AF71">
        <v>0</v>
      </c>
      <c r="AG71">
        <v>0</v>
      </c>
      <c r="AH71">
        <v>17.824013999999998</v>
      </c>
      <c r="AI71">
        <v>0</v>
      </c>
      <c r="AJ71">
        <v>0</v>
      </c>
      <c r="AK71">
        <v>6.5426900000000003</v>
      </c>
      <c r="AL71">
        <v>3.3936500000000009</v>
      </c>
      <c r="AM71">
        <v>0</v>
      </c>
      <c r="AN71">
        <v>0</v>
      </c>
      <c r="AO71">
        <v>5.9740799999999998</v>
      </c>
      <c r="AP71">
        <v>2.993122402584814</v>
      </c>
      <c r="AQ71">
        <v>0</v>
      </c>
      <c r="AR71">
        <v>2.2432000000000007</v>
      </c>
      <c r="AS71">
        <v>2.5627500000000003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689.03350427857856</v>
      </c>
      <c r="DN71">
        <v>24.030429772122361</v>
      </c>
    </row>
    <row r="72" spans="1:118">
      <c r="A72" t="s">
        <v>114</v>
      </c>
      <c r="B72">
        <v>0</v>
      </c>
      <c r="C72">
        <v>0</v>
      </c>
      <c r="D72">
        <v>8.8268555589775186</v>
      </c>
      <c r="E72">
        <v>0</v>
      </c>
      <c r="F72">
        <v>0</v>
      </c>
      <c r="G72">
        <v>17.127186174066022</v>
      </c>
      <c r="H72">
        <v>0</v>
      </c>
      <c r="I72">
        <v>0</v>
      </c>
      <c r="J72">
        <v>10.351511898508575</v>
      </c>
      <c r="K72">
        <v>164.16347704179606</v>
      </c>
      <c r="L72">
        <v>58.139558400000006</v>
      </c>
      <c r="M72">
        <v>0</v>
      </c>
      <c r="N72">
        <v>0</v>
      </c>
      <c r="O72">
        <v>50.376925732217572</v>
      </c>
      <c r="P72">
        <v>51.112330657300561</v>
      </c>
      <c r="Q72">
        <v>5.0816338684619362</v>
      </c>
      <c r="R72">
        <v>8.5296577243293239</v>
      </c>
      <c r="S72">
        <v>0</v>
      </c>
      <c r="T72">
        <v>0</v>
      </c>
      <c r="U72">
        <v>243.69259564056941</v>
      </c>
      <c r="V72">
        <v>2.9197765363128489</v>
      </c>
      <c r="W72">
        <v>10.638161601186065</v>
      </c>
      <c r="X72">
        <v>22.650828014390157</v>
      </c>
      <c r="Y72">
        <v>0</v>
      </c>
      <c r="Z72">
        <v>0</v>
      </c>
      <c r="AA72">
        <v>0</v>
      </c>
      <c r="AB72">
        <v>3.0474000000000014</v>
      </c>
      <c r="AC72">
        <v>0</v>
      </c>
      <c r="AD72">
        <v>4.6299000000000001</v>
      </c>
      <c r="AE72">
        <v>12.557578800000002</v>
      </c>
      <c r="AF72">
        <v>0</v>
      </c>
      <c r="AG72">
        <v>0</v>
      </c>
      <c r="AH72">
        <v>17.824013999999998</v>
      </c>
      <c r="AI72">
        <v>0</v>
      </c>
      <c r="AJ72">
        <v>0</v>
      </c>
      <c r="AK72">
        <v>6.5426900000000003</v>
      </c>
      <c r="AL72">
        <v>3.3936500000000009</v>
      </c>
      <c r="AM72">
        <v>0</v>
      </c>
      <c r="AN72">
        <v>0</v>
      </c>
      <c r="AO72">
        <v>5.9740799999999998</v>
      </c>
      <c r="AP72">
        <v>2.993122402584814</v>
      </c>
      <c r="AQ72">
        <v>0</v>
      </c>
      <c r="AR72">
        <v>2.2432000000000007</v>
      </c>
      <c r="AS72">
        <v>2.5627500000000003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691.27044049659526</v>
      </c>
      <c r="DN72">
        <v>24.108443554105705</v>
      </c>
    </row>
    <row r="73" spans="1:118">
      <c r="A73" t="s">
        <v>115</v>
      </c>
      <c r="B73">
        <v>0</v>
      </c>
      <c r="C73">
        <v>0</v>
      </c>
      <c r="D73">
        <v>8.8268555589775186</v>
      </c>
      <c r="E73">
        <v>0</v>
      </c>
      <c r="F73">
        <v>0</v>
      </c>
      <c r="G73">
        <v>17.127186174066022</v>
      </c>
      <c r="H73">
        <v>0</v>
      </c>
      <c r="I73">
        <v>0</v>
      </c>
      <c r="J73">
        <v>10.351511898508575</v>
      </c>
      <c r="K73">
        <v>164.16347704179606</v>
      </c>
      <c r="L73">
        <v>58.139558400000006</v>
      </c>
      <c r="M73">
        <v>0</v>
      </c>
      <c r="N73">
        <v>0</v>
      </c>
      <c r="O73">
        <v>50.376925732217572</v>
      </c>
      <c r="P73">
        <v>51.112330657300561</v>
      </c>
      <c r="Q73">
        <v>5.0816338684619362</v>
      </c>
      <c r="R73">
        <v>8.5296577243293239</v>
      </c>
      <c r="S73">
        <v>0</v>
      </c>
      <c r="T73">
        <v>0</v>
      </c>
      <c r="U73">
        <v>243.69259564056941</v>
      </c>
      <c r="V73">
        <v>2.9197765363128489</v>
      </c>
      <c r="W73">
        <v>10.638161601186065</v>
      </c>
      <c r="X73">
        <v>25.569489182135886</v>
      </c>
      <c r="Y73">
        <v>0</v>
      </c>
      <c r="Z73">
        <v>0</v>
      </c>
      <c r="AA73">
        <v>0</v>
      </c>
      <c r="AB73">
        <v>3.0474000000000014</v>
      </c>
      <c r="AC73">
        <v>0</v>
      </c>
      <c r="AD73">
        <v>4.6299000000000001</v>
      </c>
      <c r="AE73">
        <v>12.557578800000002</v>
      </c>
      <c r="AF73">
        <v>0</v>
      </c>
      <c r="AG73">
        <v>0</v>
      </c>
      <c r="AH73">
        <v>17.824013999999998</v>
      </c>
      <c r="AI73">
        <v>0</v>
      </c>
      <c r="AJ73">
        <v>0</v>
      </c>
      <c r="AK73">
        <v>6.5426900000000003</v>
      </c>
      <c r="AL73">
        <v>3.3936500000000009</v>
      </c>
      <c r="AM73">
        <v>0</v>
      </c>
      <c r="AN73">
        <v>0</v>
      </c>
      <c r="AO73">
        <v>5.9740799999999998</v>
      </c>
      <c r="AP73">
        <v>2.993122402584814</v>
      </c>
      <c r="AQ73">
        <v>0</v>
      </c>
      <c r="AR73">
        <v>2.2432000000000007</v>
      </c>
      <c r="AS73">
        <v>2.5627500000000003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694.09074271923873</v>
      </c>
      <c r="DN73">
        <v>24.206802499207949</v>
      </c>
    </row>
    <row r="74" spans="1:118">
      <c r="A74" t="s">
        <v>116</v>
      </c>
      <c r="B74">
        <v>0</v>
      </c>
      <c r="C74">
        <v>0</v>
      </c>
      <c r="D74">
        <v>8.8268555589775186</v>
      </c>
      <c r="E74">
        <v>0</v>
      </c>
      <c r="F74">
        <v>0</v>
      </c>
      <c r="G74">
        <v>17.127186174066022</v>
      </c>
      <c r="H74">
        <v>0</v>
      </c>
      <c r="I74">
        <v>0</v>
      </c>
      <c r="J74">
        <v>10.351511898508575</v>
      </c>
      <c r="K74">
        <v>164.16347704179606</v>
      </c>
      <c r="L74">
        <v>58.139558400000006</v>
      </c>
      <c r="M74">
        <v>0</v>
      </c>
      <c r="N74">
        <v>0</v>
      </c>
      <c r="O74">
        <v>50.376925732217572</v>
      </c>
      <c r="P74">
        <v>51.112330657300561</v>
      </c>
      <c r="Q74">
        <v>5.0816338684619362</v>
      </c>
      <c r="R74">
        <v>8.5296577243293239</v>
      </c>
      <c r="S74">
        <v>0</v>
      </c>
      <c r="T74">
        <v>0</v>
      </c>
      <c r="U74">
        <v>243.69259564056941</v>
      </c>
      <c r="V74">
        <v>2.9197765363128489</v>
      </c>
      <c r="W74">
        <v>10.638161601186065</v>
      </c>
      <c r="X74">
        <v>31.439756343922426</v>
      </c>
      <c r="Y74">
        <v>0</v>
      </c>
      <c r="Z74">
        <v>0</v>
      </c>
      <c r="AA74">
        <v>3.5515554748118805</v>
      </c>
      <c r="AB74">
        <v>3.0474000000000014</v>
      </c>
      <c r="AC74">
        <v>0</v>
      </c>
      <c r="AD74">
        <v>4.6299000000000001</v>
      </c>
      <c r="AE74">
        <v>12.557578800000002</v>
      </c>
      <c r="AF74">
        <v>0</v>
      </c>
      <c r="AG74">
        <v>0</v>
      </c>
      <c r="AH74">
        <v>17.824013999999998</v>
      </c>
      <c r="AI74">
        <v>0</v>
      </c>
      <c r="AJ74">
        <v>0</v>
      </c>
      <c r="AK74">
        <v>6.5426900000000003</v>
      </c>
      <c r="AL74">
        <v>3.3936500000000009</v>
      </c>
      <c r="AM74">
        <v>0</v>
      </c>
      <c r="AN74">
        <v>0</v>
      </c>
      <c r="AO74">
        <v>5.9740799999999998</v>
      </c>
      <c r="AP74">
        <v>2.993122402584814</v>
      </c>
      <c r="AQ74">
        <v>0</v>
      </c>
      <c r="AR74">
        <v>2.2432000000000007</v>
      </c>
      <c r="AS74">
        <v>2.5627500000000003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703.1949693399207</v>
      </c>
      <c r="DN74">
        <v>24.524398515124364</v>
      </c>
    </row>
    <row r="75" spans="1:118">
      <c r="A75" t="s">
        <v>117</v>
      </c>
      <c r="B75">
        <v>0</v>
      </c>
      <c r="C75">
        <v>0</v>
      </c>
      <c r="D75">
        <v>5.4623213264722699</v>
      </c>
      <c r="E75">
        <v>0</v>
      </c>
      <c r="F75">
        <v>0</v>
      </c>
      <c r="G75">
        <v>11.23799154619104</v>
      </c>
      <c r="H75">
        <v>0</v>
      </c>
      <c r="I75">
        <v>0</v>
      </c>
      <c r="J75">
        <v>8.1162852583599125</v>
      </c>
      <c r="K75">
        <v>164.16347704179606</v>
      </c>
      <c r="L75">
        <v>58.139558400000006</v>
      </c>
      <c r="M75">
        <v>0</v>
      </c>
      <c r="N75">
        <v>0</v>
      </c>
      <c r="O75">
        <v>50.376925732217572</v>
      </c>
      <c r="P75">
        <v>51.112330657300561</v>
      </c>
      <c r="Q75">
        <v>5.0816338684619362</v>
      </c>
      <c r="R75">
        <v>6.8506330775134314</v>
      </c>
      <c r="S75">
        <v>0</v>
      </c>
      <c r="T75">
        <v>0</v>
      </c>
      <c r="U75">
        <v>243.69259564056941</v>
      </c>
      <c r="V75">
        <v>2.9197765363128489</v>
      </c>
      <c r="W75">
        <v>10.638161601186065</v>
      </c>
      <c r="X75">
        <v>36.430501987156369</v>
      </c>
      <c r="Y75">
        <v>0</v>
      </c>
      <c r="Z75">
        <v>0</v>
      </c>
      <c r="AA75">
        <v>3.5515554748118805</v>
      </c>
      <c r="AB75">
        <v>3.0474000000000014</v>
      </c>
      <c r="AC75">
        <v>0</v>
      </c>
      <c r="AD75">
        <v>4.6299000000000001</v>
      </c>
      <c r="AE75">
        <v>12.557578800000002</v>
      </c>
      <c r="AF75">
        <v>0</v>
      </c>
      <c r="AG75">
        <v>0</v>
      </c>
      <c r="AH75">
        <v>23.765351999999996</v>
      </c>
      <c r="AI75">
        <v>0</v>
      </c>
      <c r="AJ75">
        <v>0</v>
      </c>
      <c r="AK75">
        <v>6.5426900000000003</v>
      </c>
      <c r="AL75">
        <v>3.3936500000000009</v>
      </c>
      <c r="AM75">
        <v>0</v>
      </c>
      <c r="AN75">
        <v>0</v>
      </c>
      <c r="AO75">
        <v>5.9740799999999998</v>
      </c>
      <c r="AP75">
        <v>2.993122402584814</v>
      </c>
      <c r="AQ75">
        <v>0</v>
      </c>
      <c r="AR75">
        <v>3.0844000000000005</v>
      </c>
      <c r="AS75">
        <v>2.5627500000000003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712.94928425547823</v>
      </c>
      <c r="DN75">
        <v>13.375387095456006</v>
      </c>
    </row>
    <row r="76" spans="1:118">
      <c r="A76" t="s">
        <v>118</v>
      </c>
      <c r="B76">
        <v>0</v>
      </c>
      <c r="C76">
        <v>0</v>
      </c>
      <c r="D76">
        <v>3.4753001091305933</v>
      </c>
      <c r="E76">
        <v>0</v>
      </c>
      <c r="F76">
        <v>0</v>
      </c>
      <c r="G76">
        <v>9.5467220132862209</v>
      </c>
      <c r="H76">
        <v>0</v>
      </c>
      <c r="I76">
        <v>0</v>
      </c>
      <c r="J76">
        <v>6.2519897947501608</v>
      </c>
      <c r="K76">
        <v>164.16347704179606</v>
      </c>
      <c r="L76">
        <v>58.139558400000006</v>
      </c>
      <c r="M76">
        <v>0</v>
      </c>
      <c r="N76">
        <v>0</v>
      </c>
      <c r="O76">
        <v>50.376925732217572</v>
      </c>
      <c r="P76">
        <v>51.112330657300561</v>
      </c>
      <c r="Q76">
        <v>5.0816338684619362</v>
      </c>
      <c r="R76">
        <v>6.5403232810615206</v>
      </c>
      <c r="S76">
        <v>0</v>
      </c>
      <c r="T76">
        <v>0</v>
      </c>
      <c r="U76">
        <v>243.69259564056941</v>
      </c>
      <c r="V76">
        <v>2.9197765363128489</v>
      </c>
      <c r="W76">
        <v>10.638161601186065</v>
      </c>
      <c r="X76">
        <v>37.473977699242319</v>
      </c>
      <c r="Y76">
        <v>0</v>
      </c>
      <c r="Z76">
        <v>0</v>
      </c>
      <c r="AA76">
        <v>7.1368206287067206</v>
      </c>
      <c r="AB76">
        <v>3.0474000000000014</v>
      </c>
      <c r="AC76">
        <v>2.45784</v>
      </c>
      <c r="AD76">
        <v>6.9448499999999997</v>
      </c>
      <c r="AE76">
        <v>12.557578800000002</v>
      </c>
      <c r="AF76">
        <v>0</v>
      </c>
      <c r="AG76">
        <v>0</v>
      </c>
      <c r="AH76">
        <v>23.765351999999996</v>
      </c>
      <c r="AI76">
        <v>0</v>
      </c>
      <c r="AJ76">
        <v>0</v>
      </c>
      <c r="AK76">
        <v>6.5426900000000003</v>
      </c>
      <c r="AL76">
        <v>10.180950000000001</v>
      </c>
      <c r="AM76">
        <v>0</v>
      </c>
      <c r="AN76">
        <v>0</v>
      </c>
      <c r="AO76">
        <v>5.9740799999999998</v>
      </c>
      <c r="AP76">
        <v>2.993122402584814</v>
      </c>
      <c r="AQ76">
        <v>0</v>
      </c>
      <c r="AR76">
        <v>12.337600000000002</v>
      </c>
      <c r="AS76">
        <v>2.5627500000000003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737.23412226064681</v>
      </c>
      <c r="DN76">
        <v>8.6796839459601163</v>
      </c>
    </row>
    <row r="77" spans="1:118">
      <c r="A77" t="s">
        <v>119</v>
      </c>
      <c r="B77">
        <v>0</v>
      </c>
      <c r="C77">
        <v>0</v>
      </c>
      <c r="D77">
        <v>3.4753001091305933</v>
      </c>
      <c r="E77">
        <v>0</v>
      </c>
      <c r="F77">
        <v>0</v>
      </c>
      <c r="G77">
        <v>9.5467220132862209</v>
      </c>
      <c r="H77">
        <v>0</v>
      </c>
      <c r="I77">
        <v>0</v>
      </c>
      <c r="J77">
        <v>6.2519897947501608</v>
      </c>
      <c r="K77">
        <v>164.16347704179606</v>
      </c>
      <c r="L77">
        <v>58.139558400000006</v>
      </c>
      <c r="M77">
        <v>0</v>
      </c>
      <c r="N77">
        <v>0</v>
      </c>
      <c r="O77">
        <v>50.376925732217572</v>
      </c>
      <c r="P77">
        <v>51.112330657300561</v>
      </c>
      <c r="Q77">
        <v>5.0816338684619362</v>
      </c>
      <c r="R77">
        <v>6.5403232810615206</v>
      </c>
      <c r="S77">
        <v>0</v>
      </c>
      <c r="T77">
        <v>0</v>
      </c>
      <c r="U77">
        <v>243.69259564056941</v>
      </c>
      <c r="V77">
        <v>2.8214538152610444</v>
      </c>
      <c r="W77">
        <v>10.638161601186065</v>
      </c>
      <c r="X77">
        <v>22.651118496484585</v>
      </c>
      <c r="Y77">
        <v>0</v>
      </c>
      <c r="Z77">
        <v>1.6562832000000001</v>
      </c>
      <c r="AA77">
        <v>7.1368206287067206</v>
      </c>
      <c r="AB77">
        <v>6.6704200000000018</v>
      </c>
      <c r="AC77">
        <v>4.91568</v>
      </c>
      <c r="AD77">
        <v>9.2812720000000013</v>
      </c>
      <c r="AE77">
        <v>12.557578800000002</v>
      </c>
      <c r="AF77">
        <v>0</v>
      </c>
      <c r="AG77">
        <v>0</v>
      </c>
      <c r="AH77">
        <v>29.706689999999998</v>
      </c>
      <c r="AI77">
        <v>0.80825000000000036</v>
      </c>
      <c r="AJ77">
        <v>0</v>
      </c>
      <c r="AK77">
        <v>6.5426900000000003</v>
      </c>
      <c r="AL77">
        <v>20.158281000000006</v>
      </c>
      <c r="AM77">
        <v>1.15124</v>
      </c>
      <c r="AN77">
        <v>0</v>
      </c>
      <c r="AO77">
        <v>5.9740799999999998</v>
      </c>
      <c r="AP77">
        <v>3.0581902809018739</v>
      </c>
      <c r="AQ77">
        <v>0</v>
      </c>
      <c r="AR77">
        <v>12.337600000000002</v>
      </c>
      <c r="AS77">
        <v>6.2872800000000009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753.48741948253223</v>
      </c>
      <c r="DN77">
        <v>9.2465268785819603</v>
      </c>
    </row>
    <row r="78" spans="1:118">
      <c r="A78" t="s">
        <v>120</v>
      </c>
      <c r="B78">
        <v>0</v>
      </c>
      <c r="C78">
        <v>0</v>
      </c>
      <c r="D78">
        <v>6.4453983266642414</v>
      </c>
      <c r="E78">
        <v>0</v>
      </c>
      <c r="F78">
        <v>0</v>
      </c>
      <c r="G78">
        <v>16.716858244412975</v>
      </c>
      <c r="H78">
        <v>0</v>
      </c>
      <c r="I78">
        <v>0</v>
      </c>
      <c r="J78">
        <v>11.458509235694086</v>
      </c>
      <c r="K78">
        <v>164.16347704179606</v>
      </c>
      <c r="L78">
        <v>58.139558400000006</v>
      </c>
      <c r="M78">
        <v>0</v>
      </c>
      <c r="N78">
        <v>0</v>
      </c>
      <c r="O78">
        <v>50.376925732217572</v>
      </c>
      <c r="P78">
        <v>51.112330657300561</v>
      </c>
      <c r="Q78">
        <v>5.0816338684619362</v>
      </c>
      <c r="R78">
        <v>6.5403232810615206</v>
      </c>
      <c r="S78">
        <v>0</v>
      </c>
      <c r="T78">
        <v>0</v>
      </c>
      <c r="U78">
        <v>243.69259564056941</v>
      </c>
      <c r="V78">
        <v>2.8214538152610444</v>
      </c>
      <c r="W78">
        <v>10.638161601186065</v>
      </c>
      <c r="X78">
        <v>22.651118496484585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7.3809581492068475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1.9398000000000002</v>
      </c>
      <c r="AJ78">
        <v>0</v>
      </c>
      <c r="AK78">
        <v>6.5426900000000003</v>
      </c>
      <c r="AL78">
        <v>20.158281000000006</v>
      </c>
      <c r="AM78">
        <v>4.0144416000000005</v>
      </c>
      <c r="AN78">
        <v>0</v>
      </c>
      <c r="AO78">
        <v>5.9740799999999998</v>
      </c>
      <c r="AP78">
        <v>3.0581902809018739</v>
      </c>
      <c r="AQ78">
        <v>0</v>
      </c>
      <c r="AR78">
        <v>2.8040000000000003</v>
      </c>
      <c r="AS78">
        <v>6.2872800000000009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794.20960554523435</v>
      </c>
      <c r="DN78">
        <v>-3.0144768309554566</v>
      </c>
    </row>
    <row r="79" spans="1:118">
      <c r="A79" t="s">
        <v>121</v>
      </c>
      <c r="B79">
        <v>0</v>
      </c>
      <c r="C79">
        <v>0</v>
      </c>
      <c r="D79">
        <v>2.5176228591814251E-4</v>
      </c>
      <c r="E79">
        <v>0</v>
      </c>
      <c r="F79">
        <v>0</v>
      </c>
      <c r="G79">
        <v>8.3454501529393497</v>
      </c>
      <c r="H79">
        <v>0</v>
      </c>
      <c r="I79">
        <v>0</v>
      </c>
      <c r="J79">
        <v>9.4099531293477714</v>
      </c>
      <c r="K79">
        <v>164.16347704179606</v>
      </c>
      <c r="L79">
        <v>58.139558400000006</v>
      </c>
      <c r="M79">
        <v>0</v>
      </c>
      <c r="N79">
        <v>0</v>
      </c>
      <c r="O79">
        <v>50.376925732217572</v>
      </c>
      <c r="P79">
        <v>51.112330657300561</v>
      </c>
      <c r="Q79">
        <v>5.0816338684619362</v>
      </c>
      <c r="R79">
        <v>6.5403232810615206</v>
      </c>
      <c r="S79">
        <v>0</v>
      </c>
      <c r="T79">
        <v>0</v>
      </c>
      <c r="U79">
        <v>243.69259564056941</v>
      </c>
      <c r="V79">
        <v>2.8214538152610444</v>
      </c>
      <c r="W79">
        <v>10.638161601186065</v>
      </c>
      <c r="X79">
        <v>22.651118496484585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8.3049303999999999</v>
      </c>
      <c r="AJ79">
        <v>0</v>
      </c>
      <c r="AK79">
        <v>6.5426900000000003</v>
      </c>
      <c r="AL79">
        <v>20.158281000000006</v>
      </c>
      <c r="AM79">
        <v>4.0144416000000005</v>
      </c>
      <c r="AN79">
        <v>0</v>
      </c>
      <c r="AO79">
        <v>5.9740799999999998</v>
      </c>
      <c r="AP79">
        <v>3.0581902809018739</v>
      </c>
      <c r="AQ79">
        <v>0</v>
      </c>
      <c r="AR79">
        <v>2.8040000000000003</v>
      </c>
      <c r="AS79">
        <v>6.2872800000000009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760.02133447425581</v>
      </c>
      <c r="DN79">
        <v>20.673813877825008</v>
      </c>
    </row>
    <row r="80" spans="1:118">
      <c r="A80" t="s">
        <v>122</v>
      </c>
      <c r="B80">
        <v>0</v>
      </c>
      <c r="C80">
        <v>0</v>
      </c>
      <c r="D80">
        <v>2.5176228591814251E-4</v>
      </c>
      <c r="E80">
        <v>0</v>
      </c>
      <c r="F80">
        <v>0</v>
      </c>
      <c r="G80">
        <v>1.8955474075840395E-4</v>
      </c>
      <c r="H80">
        <v>0</v>
      </c>
      <c r="I80">
        <v>0</v>
      </c>
      <c r="J80">
        <v>8.2275489471817931</v>
      </c>
      <c r="K80">
        <v>164.16347704179606</v>
      </c>
      <c r="L80">
        <v>58.139558400000006</v>
      </c>
      <c r="M80">
        <v>0</v>
      </c>
      <c r="N80">
        <v>0</v>
      </c>
      <c r="O80">
        <v>50.376925732217572</v>
      </c>
      <c r="P80">
        <v>51.112330657300561</v>
      </c>
      <c r="Q80">
        <v>5.0816338684619362</v>
      </c>
      <c r="R80">
        <v>6.5403232810615206</v>
      </c>
      <c r="S80">
        <v>0</v>
      </c>
      <c r="T80">
        <v>0</v>
      </c>
      <c r="U80">
        <v>243.69259564056941</v>
      </c>
      <c r="V80">
        <v>2.8214538152610444</v>
      </c>
      <c r="W80">
        <v>10.638161601186065</v>
      </c>
      <c r="X80">
        <v>22.651118496484585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12.457395600000007</v>
      </c>
      <c r="AJ80">
        <v>0</v>
      </c>
      <c r="AK80">
        <v>6.5426900000000003</v>
      </c>
      <c r="AL80">
        <v>20.158281000000006</v>
      </c>
      <c r="AM80">
        <v>4.0144416000000005</v>
      </c>
      <c r="AN80">
        <v>0</v>
      </c>
      <c r="AO80">
        <v>5.9740799999999998</v>
      </c>
      <c r="AP80">
        <v>3.0581902809018739</v>
      </c>
      <c r="AQ80">
        <v>0</v>
      </c>
      <c r="AR80">
        <v>2.8040000000000003</v>
      </c>
      <c r="AS80">
        <v>6.2872800000000009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749.19184370268306</v>
      </c>
      <c r="DN80">
        <v>26.128105069033165</v>
      </c>
    </row>
    <row r="81" spans="1:118">
      <c r="A81" t="s">
        <v>123</v>
      </c>
      <c r="B81">
        <v>0</v>
      </c>
      <c r="C81">
        <v>0</v>
      </c>
      <c r="D81">
        <v>2.5176228591814251E-4</v>
      </c>
      <c r="E81">
        <v>0</v>
      </c>
      <c r="F81">
        <v>0</v>
      </c>
      <c r="G81">
        <v>1.8955474075840395E-4</v>
      </c>
      <c r="H81">
        <v>0</v>
      </c>
      <c r="I81">
        <v>0</v>
      </c>
      <c r="J81">
        <v>1.7439036149703119E-3</v>
      </c>
      <c r="K81">
        <v>164.16347704179606</v>
      </c>
      <c r="L81">
        <v>58.139558400000006</v>
      </c>
      <c r="M81">
        <v>0</v>
      </c>
      <c r="N81">
        <v>0</v>
      </c>
      <c r="O81">
        <v>50.376925732217572</v>
      </c>
      <c r="P81">
        <v>51.112330657300561</v>
      </c>
      <c r="Q81">
        <v>5.0816338684619362</v>
      </c>
      <c r="R81">
        <v>6.5403232810615206</v>
      </c>
      <c r="S81">
        <v>0</v>
      </c>
      <c r="T81">
        <v>0</v>
      </c>
      <c r="U81">
        <v>243.69259564056941</v>
      </c>
      <c r="V81">
        <v>2.8214538152610444</v>
      </c>
      <c r="W81">
        <v>10.638161601186065</v>
      </c>
      <c r="X81">
        <v>37.469891769120231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12.457395600000007</v>
      </c>
      <c r="AJ81">
        <v>0</v>
      </c>
      <c r="AK81">
        <v>6.5426900000000003</v>
      </c>
      <c r="AL81">
        <v>10.180950000000001</v>
      </c>
      <c r="AM81">
        <v>4.0144416000000005</v>
      </c>
      <c r="AN81">
        <v>0</v>
      </c>
      <c r="AO81">
        <v>5.8247280000000003</v>
      </c>
      <c r="AP81">
        <v>3.0581902809018739</v>
      </c>
      <c r="AQ81">
        <v>0</v>
      </c>
      <c r="AR81">
        <v>2.8040000000000003</v>
      </c>
      <c r="AS81">
        <v>1.8793499999999999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741.51783247942421</v>
      </c>
      <c r="DN81">
        <v>25.860471521360807</v>
      </c>
    </row>
    <row r="82" spans="1:118">
      <c r="A82" t="s">
        <v>124</v>
      </c>
      <c r="B82">
        <v>0</v>
      </c>
      <c r="C82">
        <v>0</v>
      </c>
      <c r="D82">
        <v>2.5176228591814251E-4</v>
      </c>
      <c r="E82">
        <v>0</v>
      </c>
      <c r="F82">
        <v>0</v>
      </c>
      <c r="G82">
        <v>1.8955474075840395E-4</v>
      </c>
      <c r="H82">
        <v>0</v>
      </c>
      <c r="I82">
        <v>0</v>
      </c>
      <c r="J82">
        <v>1.7439036149703119E-3</v>
      </c>
      <c r="K82">
        <v>164.16347704179606</v>
      </c>
      <c r="L82">
        <v>58.139558400000006</v>
      </c>
      <c r="M82">
        <v>0</v>
      </c>
      <c r="N82">
        <v>0</v>
      </c>
      <c r="O82">
        <v>50.376925732217572</v>
      </c>
      <c r="P82">
        <v>51.112330657300561</v>
      </c>
      <c r="Q82">
        <v>5.0816338684619362</v>
      </c>
      <c r="R82">
        <v>6.5403232810615206</v>
      </c>
      <c r="S82">
        <v>0</v>
      </c>
      <c r="T82">
        <v>0</v>
      </c>
      <c r="U82">
        <v>243.69259564056941</v>
      </c>
      <c r="V82">
        <v>2.8214538152610444</v>
      </c>
      <c r="W82">
        <v>10.638161601186065</v>
      </c>
      <c r="X82">
        <v>37.469891769120231</v>
      </c>
      <c r="Y82">
        <v>0</v>
      </c>
      <c r="Z82">
        <v>4.9688496000000004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12.457395600000007</v>
      </c>
      <c r="AJ82">
        <v>0</v>
      </c>
      <c r="AK82">
        <v>6.5426900000000003</v>
      </c>
      <c r="AL82">
        <v>6.4922000000000013</v>
      </c>
      <c r="AM82">
        <v>4.0144416000000005</v>
      </c>
      <c r="AN82">
        <v>0</v>
      </c>
      <c r="AO82">
        <v>5.8247280000000003</v>
      </c>
      <c r="AP82">
        <v>3.0581902809018739</v>
      </c>
      <c r="AQ82">
        <v>0</v>
      </c>
      <c r="AR82">
        <v>2.8040000000000003</v>
      </c>
      <c r="AS82">
        <v>1.8793499999999999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737.95339322744485</v>
      </c>
      <c r="DN82">
        <v>25.736160773340153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4.5151609444027936E-3</v>
      </c>
      <c r="H83">
        <v>0</v>
      </c>
      <c r="I83">
        <v>0</v>
      </c>
      <c r="J83">
        <v>0</v>
      </c>
      <c r="K83">
        <v>164.16347704179606</v>
      </c>
      <c r="L83">
        <v>58.139558400000006</v>
      </c>
      <c r="M83">
        <v>0</v>
      </c>
      <c r="N83">
        <v>0</v>
      </c>
      <c r="O83">
        <v>50.376925732217572</v>
      </c>
      <c r="P83">
        <v>51.112330657300561</v>
      </c>
      <c r="Q83">
        <v>5.0816338684619362</v>
      </c>
      <c r="R83">
        <v>6.5403232810615206</v>
      </c>
      <c r="S83">
        <v>0</v>
      </c>
      <c r="T83">
        <v>0</v>
      </c>
      <c r="U83">
        <v>243.69259564056941</v>
      </c>
      <c r="V83">
        <v>2.8214538152610444</v>
      </c>
      <c r="W83">
        <v>10.638161601186065</v>
      </c>
      <c r="X83">
        <v>37.469891769120231</v>
      </c>
      <c r="Y83">
        <v>0</v>
      </c>
      <c r="Z83">
        <v>4.9688496000000004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12.457395600000007</v>
      </c>
      <c r="AJ83">
        <v>0</v>
      </c>
      <c r="AK83">
        <v>6.5426900000000003</v>
      </c>
      <c r="AL83">
        <v>6.4922000000000013</v>
      </c>
      <c r="AM83">
        <v>4.0144416000000005</v>
      </c>
      <c r="AN83">
        <v>0</v>
      </c>
      <c r="AO83">
        <v>5.8247280000000003</v>
      </c>
      <c r="AP83">
        <v>3.0581902809018739</v>
      </c>
      <c r="AQ83">
        <v>0</v>
      </c>
      <c r="AR83">
        <v>2.8040000000000003</v>
      </c>
      <c r="AS83">
        <v>1.8793499999999999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737.95504521472481</v>
      </c>
      <c r="DN83">
        <v>25.736838726363032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4.5151609444027936E-3</v>
      </c>
      <c r="H84">
        <v>0</v>
      </c>
      <c r="I84">
        <v>0</v>
      </c>
      <c r="J84">
        <v>4.0867225493869787E-3</v>
      </c>
      <c r="K84">
        <v>164.16347704179606</v>
      </c>
      <c r="L84">
        <v>58.139558400000006</v>
      </c>
      <c r="M84">
        <v>0</v>
      </c>
      <c r="N84">
        <v>0</v>
      </c>
      <c r="O84">
        <v>50.376925732217572</v>
      </c>
      <c r="P84">
        <v>51.112330657300561</v>
      </c>
      <c r="Q84">
        <v>5.0816338684619362</v>
      </c>
      <c r="R84">
        <v>6.5403232810615206</v>
      </c>
      <c r="S84">
        <v>0</v>
      </c>
      <c r="T84">
        <v>0</v>
      </c>
      <c r="U84">
        <v>243.69259564056941</v>
      </c>
      <c r="V84">
        <v>2.8214538152610444</v>
      </c>
      <c r="W84">
        <v>10.638161601186065</v>
      </c>
      <c r="X84">
        <v>37.469891769120231</v>
      </c>
      <c r="Y84">
        <v>0</v>
      </c>
      <c r="Z84">
        <v>1.6562832000000001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12.557578800000002</v>
      </c>
      <c r="AF84">
        <v>0</v>
      </c>
      <c r="AG84">
        <v>0</v>
      </c>
      <c r="AH84">
        <v>35.648027999999996</v>
      </c>
      <c r="AI84">
        <v>8.3049303999999999</v>
      </c>
      <c r="AJ84">
        <v>0</v>
      </c>
      <c r="AK84">
        <v>6.5426900000000003</v>
      </c>
      <c r="AL84">
        <v>6.4922000000000013</v>
      </c>
      <c r="AM84">
        <v>4.0144416000000005</v>
      </c>
      <c r="AN84">
        <v>0</v>
      </c>
      <c r="AO84">
        <v>5.8247280000000003</v>
      </c>
      <c r="AP84">
        <v>3.0581902809018739</v>
      </c>
      <c r="AQ84">
        <v>0</v>
      </c>
      <c r="AR84">
        <v>2.8040000000000003</v>
      </c>
      <c r="AS84">
        <v>1.8793499999999999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730.7455342293232</v>
      </c>
      <c r="DN84">
        <v>25.485404834313812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4.5151609444027936E-3</v>
      </c>
      <c r="H85">
        <v>0</v>
      </c>
      <c r="I85">
        <v>0</v>
      </c>
      <c r="J85">
        <v>4.0867225493869787E-3</v>
      </c>
      <c r="K85">
        <v>164.16347704179606</v>
      </c>
      <c r="L85">
        <v>58.139558400000006</v>
      </c>
      <c r="M85">
        <v>0</v>
      </c>
      <c r="N85">
        <v>0</v>
      </c>
      <c r="O85">
        <v>50.376925732217572</v>
      </c>
      <c r="P85">
        <v>51.112330657300561</v>
      </c>
      <c r="Q85">
        <v>5.0816338684619362</v>
      </c>
      <c r="R85">
        <v>6.5403232810615206</v>
      </c>
      <c r="S85">
        <v>0</v>
      </c>
      <c r="T85">
        <v>0</v>
      </c>
      <c r="U85">
        <v>243.69259564056941</v>
      </c>
      <c r="V85">
        <v>2.8214538152610444</v>
      </c>
      <c r="W85">
        <v>11.102954032258065</v>
      </c>
      <c r="X85">
        <v>37.469891769120231</v>
      </c>
      <c r="Y85">
        <v>0</v>
      </c>
      <c r="Z85">
        <v>1.6562832000000001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12.557578800000002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6.5426900000000003</v>
      </c>
      <c r="AL85">
        <v>6.4922000000000013</v>
      </c>
      <c r="AM85">
        <v>4.0144416000000005</v>
      </c>
      <c r="AN85">
        <v>0</v>
      </c>
      <c r="AO85">
        <v>5.8247280000000003</v>
      </c>
      <c r="AP85">
        <v>3.0581902809018739</v>
      </c>
      <c r="AQ85">
        <v>0</v>
      </c>
      <c r="AR85">
        <v>2.8040000000000003</v>
      </c>
      <c r="AS85">
        <v>2.5627500000000003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725.07959764369161</v>
      </c>
      <c r="DN85">
        <v>25.28780345101741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4.5151609444027936E-3</v>
      </c>
      <c r="H86">
        <v>0</v>
      </c>
      <c r="I86">
        <v>0</v>
      </c>
      <c r="J86">
        <v>4.0867225493869787E-3</v>
      </c>
      <c r="K86">
        <v>164.16347704179606</v>
      </c>
      <c r="L86">
        <v>58.139558400000006</v>
      </c>
      <c r="M86">
        <v>0</v>
      </c>
      <c r="N86">
        <v>0</v>
      </c>
      <c r="O86">
        <v>50.376925732217572</v>
      </c>
      <c r="P86">
        <v>51.112330657300561</v>
      </c>
      <c r="Q86">
        <v>5.0816338684619362</v>
      </c>
      <c r="R86">
        <v>6.5403232810615206</v>
      </c>
      <c r="S86">
        <v>0</v>
      </c>
      <c r="T86">
        <v>0</v>
      </c>
      <c r="U86">
        <v>243.69259564056941</v>
      </c>
      <c r="V86">
        <v>2.8214538152610444</v>
      </c>
      <c r="W86">
        <v>11.102954032258065</v>
      </c>
      <c r="X86">
        <v>37.469891769120231</v>
      </c>
      <c r="Y86">
        <v>0</v>
      </c>
      <c r="Z86">
        <v>0</v>
      </c>
      <c r="AA86">
        <v>7.1368206287067206</v>
      </c>
      <c r="AB86">
        <v>10.036104000000002</v>
      </c>
      <c r="AC86">
        <v>4.91568</v>
      </c>
      <c r="AD86">
        <v>9.2812720000000013</v>
      </c>
      <c r="AE86">
        <v>12.557578800000002</v>
      </c>
      <c r="AF86">
        <v>0</v>
      </c>
      <c r="AG86">
        <v>0</v>
      </c>
      <c r="AH86">
        <v>29.706689999999998</v>
      </c>
      <c r="AI86">
        <v>0</v>
      </c>
      <c r="AJ86">
        <v>0</v>
      </c>
      <c r="AK86">
        <v>6.5426900000000003</v>
      </c>
      <c r="AL86">
        <v>6.4922000000000013</v>
      </c>
      <c r="AM86">
        <v>2.1331800000000003</v>
      </c>
      <c r="AN86">
        <v>0</v>
      </c>
      <c r="AO86">
        <v>5.8247280000000003</v>
      </c>
      <c r="AP86">
        <v>3.0581902809018739</v>
      </c>
      <c r="AQ86">
        <v>0</v>
      </c>
      <c r="AR86">
        <v>2.8040000000000003</v>
      </c>
      <c r="AS86">
        <v>2.5627500000000003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708.84026156756977</v>
      </c>
      <c r="DN86">
        <v>24.721368263579052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1.6617377519134162E-3</v>
      </c>
      <c r="H87">
        <v>0</v>
      </c>
      <c r="I87">
        <v>0</v>
      </c>
      <c r="J87">
        <v>0</v>
      </c>
      <c r="K87">
        <v>164.16347704179606</v>
      </c>
      <c r="L87">
        <v>58.139558400000006</v>
      </c>
      <c r="M87">
        <v>0</v>
      </c>
      <c r="N87">
        <v>0</v>
      </c>
      <c r="O87">
        <v>50.376925732217572</v>
      </c>
      <c r="P87">
        <v>51.112330657300561</v>
      </c>
      <c r="Q87">
        <v>5.0816338684619362</v>
      </c>
      <c r="R87">
        <v>6.5403232810615206</v>
      </c>
      <c r="S87">
        <v>0</v>
      </c>
      <c r="T87">
        <v>0</v>
      </c>
      <c r="U87">
        <v>243.69259564056941</v>
      </c>
      <c r="V87">
        <v>2.8214538152610444</v>
      </c>
      <c r="W87">
        <v>11.102954032258065</v>
      </c>
      <c r="X87">
        <v>37.469891769120231</v>
      </c>
      <c r="Y87">
        <v>0</v>
      </c>
      <c r="Z87">
        <v>0</v>
      </c>
      <c r="AA87">
        <v>3.5515554748118805</v>
      </c>
      <c r="AB87">
        <v>6.6704200000000018</v>
      </c>
      <c r="AC87">
        <v>4.91568</v>
      </c>
      <c r="AD87">
        <v>6.9448499999999997</v>
      </c>
      <c r="AE87">
        <v>12.557578800000002</v>
      </c>
      <c r="AF87">
        <v>0</v>
      </c>
      <c r="AG87">
        <v>0</v>
      </c>
      <c r="AH87">
        <v>23.765351999999996</v>
      </c>
      <c r="AI87">
        <v>0</v>
      </c>
      <c r="AJ87">
        <v>0</v>
      </c>
      <c r="AK87">
        <v>6.5426900000000003</v>
      </c>
      <c r="AL87">
        <v>6.4922000000000013</v>
      </c>
      <c r="AM87">
        <v>0</v>
      </c>
      <c r="AN87">
        <v>0</v>
      </c>
      <c r="AO87">
        <v>5.8247280000000003</v>
      </c>
      <c r="AP87">
        <v>2.993122402584814</v>
      </c>
      <c r="AQ87">
        <v>0</v>
      </c>
      <c r="AR87">
        <v>3.0844000000000005</v>
      </c>
      <c r="AS87">
        <v>2.5627500000000003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692.26572493719993</v>
      </c>
      <c r="DN87">
        <v>24.14240771599513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2.3695781318406172E-3</v>
      </c>
      <c r="H88">
        <v>0</v>
      </c>
      <c r="I88">
        <v>0</v>
      </c>
      <c r="J88">
        <v>1.6663362340390445E-3</v>
      </c>
      <c r="K88">
        <v>164.16347704179606</v>
      </c>
      <c r="L88">
        <v>58.139558400000006</v>
      </c>
      <c r="M88">
        <v>0</v>
      </c>
      <c r="N88">
        <v>0</v>
      </c>
      <c r="O88">
        <v>50.376925732217572</v>
      </c>
      <c r="P88">
        <v>51.112330657300561</v>
      </c>
      <c r="Q88">
        <v>5.0816338684619362</v>
      </c>
      <c r="R88">
        <v>6.5403232810615206</v>
      </c>
      <c r="S88">
        <v>0</v>
      </c>
      <c r="T88">
        <v>0</v>
      </c>
      <c r="U88">
        <v>243.69259564056941</v>
      </c>
      <c r="V88">
        <v>2.8214538152610444</v>
      </c>
      <c r="W88">
        <v>11.102954032258065</v>
      </c>
      <c r="X88">
        <v>37.469891769120231</v>
      </c>
      <c r="Y88">
        <v>0</v>
      </c>
      <c r="Z88">
        <v>0</v>
      </c>
      <c r="AA88">
        <v>3.5515554748118805</v>
      </c>
      <c r="AB88">
        <v>6.6704200000000018</v>
      </c>
      <c r="AC88">
        <v>2.45784</v>
      </c>
      <c r="AD88">
        <v>4.6299000000000001</v>
      </c>
      <c r="AE88">
        <v>12.557578800000002</v>
      </c>
      <c r="AF88">
        <v>0</v>
      </c>
      <c r="AG88">
        <v>0</v>
      </c>
      <c r="AH88">
        <v>23.765351999999996</v>
      </c>
      <c r="AI88">
        <v>0</v>
      </c>
      <c r="AJ88">
        <v>0</v>
      </c>
      <c r="AK88">
        <v>6.5426900000000003</v>
      </c>
      <c r="AL88">
        <v>6.4922000000000013</v>
      </c>
      <c r="AM88">
        <v>0</v>
      </c>
      <c r="AN88">
        <v>0</v>
      </c>
      <c r="AO88">
        <v>5.8247280000000003</v>
      </c>
      <c r="AP88">
        <v>2.993122402584814</v>
      </c>
      <c r="AQ88">
        <v>0</v>
      </c>
      <c r="AR88">
        <v>12.337600000000002</v>
      </c>
      <c r="AS88">
        <v>2.5627500000000003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696.59951113595264</v>
      </c>
      <c r="DN88">
        <v>24.29140569385644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3.6886133725141565E-3</v>
      </c>
      <c r="K89">
        <v>164.16347704179606</v>
      </c>
      <c r="L89">
        <v>58.139558400000006</v>
      </c>
      <c r="M89">
        <v>0</v>
      </c>
      <c r="N89">
        <v>0</v>
      </c>
      <c r="O89">
        <v>50.376925732217572</v>
      </c>
      <c r="P89">
        <v>51.112330657300561</v>
      </c>
      <c r="Q89">
        <v>5.0816338684619362</v>
      </c>
      <c r="R89">
        <v>6.5403232810615206</v>
      </c>
      <c r="S89">
        <v>0</v>
      </c>
      <c r="T89">
        <v>0</v>
      </c>
      <c r="U89">
        <v>243.69259564056941</v>
      </c>
      <c r="V89">
        <v>2.8214538152610444</v>
      </c>
      <c r="W89">
        <v>11.102954032258065</v>
      </c>
      <c r="X89">
        <v>37.469891769120231</v>
      </c>
      <c r="Y89">
        <v>0</v>
      </c>
      <c r="Z89">
        <v>0</v>
      </c>
      <c r="AA89">
        <v>3.5515554748118805</v>
      </c>
      <c r="AB89">
        <v>6.6704200000000018</v>
      </c>
      <c r="AC89">
        <v>2.45784</v>
      </c>
      <c r="AD89">
        <v>4.6299000000000001</v>
      </c>
      <c r="AE89">
        <v>12.557578800000002</v>
      </c>
      <c r="AF89">
        <v>0</v>
      </c>
      <c r="AG89">
        <v>0</v>
      </c>
      <c r="AH89">
        <v>17.824013999999998</v>
      </c>
      <c r="AI89">
        <v>0</v>
      </c>
      <c r="AJ89">
        <v>0</v>
      </c>
      <c r="AK89">
        <v>6.5426900000000003</v>
      </c>
      <c r="AL89">
        <v>6.4922000000000013</v>
      </c>
      <c r="AM89">
        <v>0</v>
      </c>
      <c r="AN89">
        <v>0</v>
      </c>
      <c r="AO89">
        <v>5.8247280000000003</v>
      </c>
      <c r="AP89">
        <v>2.993122402584814</v>
      </c>
      <c r="AQ89">
        <v>0</v>
      </c>
      <c r="AR89">
        <v>12.337600000000002</v>
      </c>
      <c r="AS89">
        <v>2.5627500000000003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690.85849514273195</v>
      </c>
      <c r="DN89">
        <v>24.090736386083755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1.6425535861061911E-3</v>
      </c>
      <c r="H90">
        <v>0</v>
      </c>
      <c r="I90">
        <v>0</v>
      </c>
      <c r="J90">
        <v>0</v>
      </c>
      <c r="K90">
        <v>164.16347704179606</v>
      </c>
      <c r="L90">
        <v>58.139558400000006</v>
      </c>
      <c r="M90">
        <v>0</v>
      </c>
      <c r="N90">
        <v>0</v>
      </c>
      <c r="O90">
        <v>50.376925732217572</v>
      </c>
      <c r="P90">
        <v>51.112330657300561</v>
      </c>
      <c r="Q90">
        <v>5.0816338684619362</v>
      </c>
      <c r="R90">
        <v>6.5403232810615206</v>
      </c>
      <c r="S90">
        <v>0</v>
      </c>
      <c r="T90">
        <v>0</v>
      </c>
      <c r="U90">
        <v>243.69259564056941</v>
      </c>
      <c r="V90">
        <v>2.8214538152610444</v>
      </c>
      <c r="W90">
        <v>11.102954032258065</v>
      </c>
      <c r="X90">
        <v>37.469891769120231</v>
      </c>
      <c r="Y90">
        <v>0</v>
      </c>
      <c r="Z90">
        <v>0</v>
      </c>
      <c r="AA90">
        <v>3.5515554748118805</v>
      </c>
      <c r="AB90">
        <v>6.6704200000000018</v>
      </c>
      <c r="AC90">
        <v>2.45784</v>
      </c>
      <c r="AD90">
        <v>4.6299000000000001</v>
      </c>
      <c r="AE90">
        <v>12.557578800000002</v>
      </c>
      <c r="AF90">
        <v>0</v>
      </c>
      <c r="AG90">
        <v>0</v>
      </c>
      <c r="AH90">
        <v>17.824013999999998</v>
      </c>
      <c r="AI90">
        <v>0</v>
      </c>
      <c r="AJ90">
        <v>0</v>
      </c>
      <c r="AK90">
        <v>6.5426900000000003</v>
      </c>
      <c r="AL90">
        <v>6.4922000000000013</v>
      </c>
      <c r="AM90">
        <v>0</v>
      </c>
      <c r="AN90">
        <v>0</v>
      </c>
      <c r="AO90">
        <v>5.8247280000000003</v>
      </c>
      <c r="AP90">
        <v>2.993122402584814</v>
      </c>
      <c r="AQ90">
        <v>0</v>
      </c>
      <c r="AR90">
        <v>2.8040000000000003</v>
      </c>
      <c r="AS90">
        <v>2.5627500000000003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681.64341241193495</v>
      </c>
      <c r="DN90">
        <v>23.770173057094421</v>
      </c>
    </row>
    <row r="91" spans="1:118">
      <c r="A91" t="s">
        <v>133</v>
      </c>
      <c r="B91">
        <v>0</v>
      </c>
      <c r="C91">
        <v>0</v>
      </c>
      <c r="D91">
        <v>2.3057824561584663</v>
      </c>
      <c r="E91">
        <v>0</v>
      </c>
      <c r="F91">
        <v>0</v>
      </c>
      <c r="G91">
        <v>3.6402106240473624</v>
      </c>
      <c r="H91">
        <v>0</v>
      </c>
      <c r="I91">
        <v>0</v>
      </c>
      <c r="J91">
        <v>4.5464324860500733</v>
      </c>
      <c r="K91">
        <v>164.16347704179606</v>
      </c>
      <c r="L91">
        <v>58.139558400000006</v>
      </c>
      <c r="M91">
        <v>0</v>
      </c>
      <c r="N91">
        <v>0</v>
      </c>
      <c r="O91">
        <v>50.376925732217572</v>
      </c>
      <c r="P91">
        <v>51.112330657300561</v>
      </c>
      <c r="Q91">
        <v>5.0816338684619362</v>
      </c>
      <c r="R91">
        <v>6.5403232810615206</v>
      </c>
      <c r="S91">
        <v>0</v>
      </c>
      <c r="T91">
        <v>0</v>
      </c>
      <c r="U91">
        <v>243.69259564056941</v>
      </c>
      <c r="V91">
        <v>2.8214538152610444</v>
      </c>
      <c r="W91">
        <v>11.102954032258065</v>
      </c>
      <c r="X91">
        <v>37.469891769120231</v>
      </c>
      <c r="Y91">
        <v>0</v>
      </c>
      <c r="Z91">
        <v>0</v>
      </c>
      <c r="AA91">
        <v>3.5515554748118805</v>
      </c>
      <c r="AB91">
        <v>6.6704200000000018</v>
      </c>
      <c r="AC91">
        <v>2.45784</v>
      </c>
      <c r="AD91">
        <v>4.6299000000000001</v>
      </c>
      <c r="AE91">
        <v>12.557578800000002</v>
      </c>
      <c r="AF91">
        <v>0</v>
      </c>
      <c r="AG91">
        <v>0</v>
      </c>
      <c r="AH91">
        <v>17.824013999999998</v>
      </c>
      <c r="AI91">
        <v>0</v>
      </c>
      <c r="AJ91">
        <v>0</v>
      </c>
      <c r="AK91">
        <v>6.5426900000000003</v>
      </c>
      <c r="AL91">
        <v>6.4922000000000013</v>
      </c>
      <c r="AM91">
        <v>0</v>
      </c>
      <c r="AN91">
        <v>0</v>
      </c>
      <c r="AO91">
        <v>5.8247280000000003</v>
      </c>
      <c r="AP91">
        <v>2.993122402584814</v>
      </c>
      <c r="AQ91">
        <v>0</v>
      </c>
      <c r="AR91">
        <v>2.8040000000000003</v>
      </c>
      <c r="AS91">
        <v>2.5627500000000003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711.82712341193496</v>
      </c>
      <c r="DN91">
        <v>4.0772450697642366</v>
      </c>
    </row>
    <row r="92" spans="1:118">
      <c r="A92" t="s">
        <v>134</v>
      </c>
      <c r="B92">
        <v>0</v>
      </c>
      <c r="C92">
        <v>0</v>
      </c>
      <c r="D92">
        <v>2.3057824561584663</v>
      </c>
      <c r="E92">
        <v>0</v>
      </c>
      <c r="F92">
        <v>0</v>
      </c>
      <c r="G92">
        <v>3.6402106240473624</v>
      </c>
      <c r="H92">
        <v>0</v>
      </c>
      <c r="I92">
        <v>0</v>
      </c>
      <c r="J92">
        <v>4.918061317722132</v>
      </c>
      <c r="K92">
        <v>164.16347704179606</v>
      </c>
      <c r="L92">
        <v>58.139558400000006</v>
      </c>
      <c r="M92">
        <v>0</v>
      </c>
      <c r="N92">
        <v>0</v>
      </c>
      <c r="O92">
        <v>50.376925732217572</v>
      </c>
      <c r="P92">
        <v>51.112330657300561</v>
      </c>
      <c r="Q92">
        <v>5.0816338684619362</v>
      </c>
      <c r="R92">
        <v>6.5403232810615206</v>
      </c>
      <c r="S92">
        <v>0</v>
      </c>
      <c r="T92">
        <v>0</v>
      </c>
      <c r="U92">
        <v>243.69259564056941</v>
      </c>
      <c r="V92">
        <v>2.8214538152610444</v>
      </c>
      <c r="W92">
        <v>11.102954032258065</v>
      </c>
      <c r="X92">
        <v>37.469891769120231</v>
      </c>
      <c r="Y92">
        <v>0</v>
      </c>
      <c r="Z92">
        <v>0</v>
      </c>
      <c r="AA92">
        <v>3.5515554748118805</v>
      </c>
      <c r="AB92">
        <v>6.6704200000000018</v>
      </c>
      <c r="AC92">
        <v>2.45784</v>
      </c>
      <c r="AD92">
        <v>4.6299000000000001</v>
      </c>
      <c r="AE92">
        <v>12.557578800000002</v>
      </c>
      <c r="AF92">
        <v>0</v>
      </c>
      <c r="AG92">
        <v>0</v>
      </c>
      <c r="AH92">
        <v>17.824013999999998</v>
      </c>
      <c r="AI92">
        <v>0</v>
      </c>
      <c r="AJ92">
        <v>0</v>
      </c>
      <c r="AK92">
        <v>6.5426900000000003</v>
      </c>
      <c r="AL92">
        <v>6.4922000000000013</v>
      </c>
      <c r="AM92">
        <v>0</v>
      </c>
      <c r="AN92">
        <v>0</v>
      </c>
      <c r="AO92">
        <v>5.8247280000000003</v>
      </c>
      <c r="AP92">
        <v>2.993122402584814</v>
      </c>
      <c r="AQ92">
        <v>0</v>
      </c>
      <c r="AR92">
        <v>2.8040000000000003</v>
      </c>
      <c r="AS92">
        <v>2.5627500000000003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714.93708541193496</v>
      </c>
      <c r="DN92">
        <v>1.3389119014362678</v>
      </c>
    </row>
    <row r="93" spans="1:118">
      <c r="A93" t="s">
        <v>135</v>
      </c>
      <c r="B93">
        <v>0</v>
      </c>
      <c r="C93">
        <v>0</v>
      </c>
      <c r="D93">
        <v>2.358391240261108</v>
      </c>
      <c r="E93">
        <v>0</v>
      </c>
      <c r="F93">
        <v>0</v>
      </c>
      <c r="G93">
        <v>3.7688031627926066</v>
      </c>
      <c r="H93">
        <v>0</v>
      </c>
      <c r="I93">
        <v>0</v>
      </c>
      <c r="J93">
        <v>5.224672596036295</v>
      </c>
      <c r="K93">
        <v>164.16347704179606</v>
      </c>
      <c r="L93">
        <v>58.139558400000006</v>
      </c>
      <c r="M93">
        <v>0</v>
      </c>
      <c r="N93">
        <v>0</v>
      </c>
      <c r="O93">
        <v>50.376925732217572</v>
      </c>
      <c r="P93">
        <v>51.112330657300561</v>
      </c>
      <c r="Q93">
        <v>5.0816338684619362</v>
      </c>
      <c r="R93">
        <v>6.5403232810615206</v>
      </c>
      <c r="S93">
        <v>0</v>
      </c>
      <c r="T93">
        <v>0</v>
      </c>
      <c r="U93">
        <v>243.69259564056941</v>
      </c>
      <c r="V93">
        <v>2.8214538152610444</v>
      </c>
      <c r="W93">
        <v>11.102954032258065</v>
      </c>
      <c r="X93">
        <v>37.469891769120231</v>
      </c>
      <c r="Y93">
        <v>0</v>
      </c>
      <c r="Z93">
        <v>0</v>
      </c>
      <c r="AA93">
        <v>3.5515554748118805</v>
      </c>
      <c r="AB93">
        <v>6.6704200000000018</v>
      </c>
      <c r="AC93">
        <v>0</v>
      </c>
      <c r="AD93">
        <v>4.6299000000000001</v>
      </c>
      <c r="AE93">
        <v>12.557578800000002</v>
      </c>
      <c r="AF93">
        <v>0</v>
      </c>
      <c r="AG93">
        <v>0</v>
      </c>
      <c r="AH93">
        <v>17.824013999999998</v>
      </c>
      <c r="AI93">
        <v>0</v>
      </c>
      <c r="AJ93">
        <v>0</v>
      </c>
      <c r="AK93">
        <v>6.5426900000000003</v>
      </c>
      <c r="AL93">
        <v>6.4922000000000013</v>
      </c>
      <c r="AM93">
        <v>0</v>
      </c>
      <c r="AN93">
        <v>0</v>
      </c>
      <c r="AO93">
        <v>5.8247280000000003</v>
      </c>
      <c r="AP93">
        <v>2.993122402584814</v>
      </c>
      <c r="AQ93">
        <v>0</v>
      </c>
      <c r="AR93">
        <v>2.2432000000000007</v>
      </c>
      <c r="AS93">
        <v>1.3668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716.15165924812709</v>
      </c>
      <c r="DN93">
        <v>-3.6024393335938938</v>
      </c>
    </row>
    <row r="94" spans="1:118">
      <c r="A94" t="s">
        <v>136</v>
      </c>
      <c r="B94">
        <v>0</v>
      </c>
      <c r="C94">
        <v>0</v>
      </c>
      <c r="D94">
        <v>2.358391240261108</v>
      </c>
      <c r="E94">
        <v>0</v>
      </c>
      <c r="F94">
        <v>0</v>
      </c>
      <c r="G94">
        <v>3.7688031627926066</v>
      </c>
      <c r="H94">
        <v>0</v>
      </c>
      <c r="I94">
        <v>0</v>
      </c>
      <c r="J94">
        <v>5.4786112053496154</v>
      </c>
      <c r="K94">
        <v>164.16347704179606</v>
      </c>
      <c r="L94">
        <v>58.139558400000006</v>
      </c>
      <c r="M94">
        <v>0</v>
      </c>
      <c r="N94">
        <v>0</v>
      </c>
      <c r="O94">
        <v>50.376925732217572</v>
      </c>
      <c r="P94">
        <v>51.112330657300561</v>
      </c>
      <c r="Q94">
        <v>5.0816338684619362</v>
      </c>
      <c r="R94">
        <v>6.5403232810615206</v>
      </c>
      <c r="S94">
        <v>0</v>
      </c>
      <c r="T94">
        <v>0</v>
      </c>
      <c r="U94">
        <v>243.69259564056941</v>
      </c>
      <c r="V94">
        <v>2.8214538152610444</v>
      </c>
      <c r="W94">
        <v>11.102954032258065</v>
      </c>
      <c r="X94">
        <v>37.469891769120231</v>
      </c>
      <c r="Y94">
        <v>0</v>
      </c>
      <c r="Z94">
        <v>0</v>
      </c>
      <c r="AA94">
        <v>3.5515554748118805</v>
      </c>
      <c r="AB94">
        <v>6.6704200000000018</v>
      </c>
      <c r="AC94">
        <v>0</v>
      </c>
      <c r="AD94">
        <v>4.6299000000000001</v>
      </c>
      <c r="AE94">
        <v>12.557578800000002</v>
      </c>
      <c r="AF94">
        <v>0</v>
      </c>
      <c r="AG94">
        <v>0</v>
      </c>
      <c r="AH94">
        <v>17.824013999999998</v>
      </c>
      <c r="AI94">
        <v>0</v>
      </c>
      <c r="AJ94">
        <v>0</v>
      </c>
      <c r="AK94">
        <v>6.5426900000000003</v>
      </c>
      <c r="AL94">
        <v>6.4922000000000013</v>
      </c>
      <c r="AM94">
        <v>0</v>
      </c>
      <c r="AN94">
        <v>0</v>
      </c>
      <c r="AO94">
        <v>5.8247280000000003</v>
      </c>
      <c r="AP94">
        <v>2.993122402584814</v>
      </c>
      <c r="AQ94">
        <v>0</v>
      </c>
      <c r="AR94">
        <v>2.2432000000000007</v>
      </c>
      <c r="AS94">
        <v>1.3668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719.97069121603943</v>
      </c>
      <c r="DN94">
        <v>-7.1675326921928972</v>
      </c>
    </row>
    <row r="95" spans="1:118">
      <c r="A95" t="s">
        <v>137</v>
      </c>
      <c r="B95">
        <v>0</v>
      </c>
      <c r="C95">
        <v>0</v>
      </c>
      <c r="D95">
        <v>2.358391240261108</v>
      </c>
      <c r="E95">
        <v>0</v>
      </c>
      <c r="F95">
        <v>0</v>
      </c>
      <c r="G95">
        <v>3.7688031627926066</v>
      </c>
      <c r="H95">
        <v>0</v>
      </c>
      <c r="I95">
        <v>0</v>
      </c>
      <c r="J95">
        <v>5.4977934187976887</v>
      </c>
      <c r="K95">
        <v>164.16347704179606</v>
      </c>
      <c r="L95">
        <v>58.139558400000006</v>
      </c>
      <c r="M95">
        <v>0</v>
      </c>
      <c r="N95">
        <v>0</v>
      </c>
      <c r="O95">
        <v>50.376925732217572</v>
      </c>
      <c r="P95">
        <v>51.112330657300561</v>
      </c>
      <c r="Q95">
        <v>5.0816338684619362</v>
      </c>
      <c r="R95">
        <v>6.5403232810615206</v>
      </c>
      <c r="S95">
        <v>0</v>
      </c>
      <c r="T95">
        <v>0</v>
      </c>
      <c r="U95">
        <v>243.69259564056941</v>
      </c>
      <c r="V95">
        <v>2.8214538152610444</v>
      </c>
      <c r="W95">
        <v>11.102954032258065</v>
      </c>
      <c r="X95">
        <v>37.469891769120231</v>
      </c>
      <c r="Y95">
        <v>0</v>
      </c>
      <c r="Z95">
        <v>0</v>
      </c>
      <c r="AA95">
        <v>2.8693357790853051</v>
      </c>
      <c r="AB95">
        <v>6.6704200000000018</v>
      </c>
      <c r="AC95">
        <v>0</v>
      </c>
      <c r="AD95">
        <v>2.3149500000000001</v>
      </c>
      <c r="AE95">
        <v>12.557578800000002</v>
      </c>
      <c r="AF95">
        <v>0</v>
      </c>
      <c r="AG95">
        <v>0</v>
      </c>
      <c r="AH95">
        <v>11.257272</v>
      </c>
      <c r="AI95">
        <v>0</v>
      </c>
      <c r="AJ95">
        <v>0</v>
      </c>
      <c r="AK95">
        <v>6.5426900000000003</v>
      </c>
      <c r="AL95">
        <v>6.4922000000000013</v>
      </c>
      <c r="AM95">
        <v>0</v>
      </c>
      <c r="AN95">
        <v>0</v>
      </c>
      <c r="AO95">
        <v>5.8247280000000003</v>
      </c>
      <c r="AP95">
        <v>2.993122402584814</v>
      </c>
      <c r="AQ95">
        <v>0</v>
      </c>
      <c r="AR95">
        <v>2.2432000000000007</v>
      </c>
      <c r="AS95">
        <v>1.3668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711.05909859435576</v>
      </c>
      <c r="DN95">
        <v>-7.8006695527878653</v>
      </c>
    </row>
    <row r="96" spans="1:118">
      <c r="A96" t="s">
        <v>138</v>
      </c>
      <c r="B96">
        <v>0</v>
      </c>
      <c r="C96">
        <v>0</v>
      </c>
      <c r="D96">
        <v>2.358391240261108</v>
      </c>
      <c r="E96">
        <v>0</v>
      </c>
      <c r="F96">
        <v>0</v>
      </c>
      <c r="G96">
        <v>3.7688031627926066</v>
      </c>
      <c r="H96">
        <v>0</v>
      </c>
      <c r="I96">
        <v>0</v>
      </c>
      <c r="J96">
        <v>5.4977934187976887</v>
      </c>
      <c r="K96">
        <v>164.16347704179606</v>
      </c>
      <c r="L96">
        <v>58.139558400000006</v>
      </c>
      <c r="M96">
        <v>0</v>
      </c>
      <c r="N96">
        <v>0</v>
      </c>
      <c r="O96">
        <v>50.376925732217572</v>
      </c>
      <c r="P96">
        <v>51.112330657300561</v>
      </c>
      <c r="Q96">
        <v>5.0816338684619362</v>
      </c>
      <c r="R96">
        <v>6.5403232810615206</v>
      </c>
      <c r="S96">
        <v>0</v>
      </c>
      <c r="T96">
        <v>0</v>
      </c>
      <c r="U96">
        <v>243.69259564056941</v>
      </c>
      <c r="V96">
        <v>2.8214538152610444</v>
      </c>
      <c r="W96">
        <v>11.102954032258065</v>
      </c>
      <c r="X96">
        <v>37.469891769120231</v>
      </c>
      <c r="Y96">
        <v>0</v>
      </c>
      <c r="Z96">
        <v>0</v>
      </c>
      <c r="AA96">
        <v>0</v>
      </c>
      <c r="AB96">
        <v>6.6704200000000018</v>
      </c>
      <c r="AC96">
        <v>0</v>
      </c>
      <c r="AD96">
        <v>2.3149500000000001</v>
      </c>
      <c r="AE96">
        <v>12.557578800000002</v>
      </c>
      <c r="AF96">
        <v>0</v>
      </c>
      <c r="AG96">
        <v>0</v>
      </c>
      <c r="AH96">
        <v>11.257272</v>
      </c>
      <c r="AI96">
        <v>0</v>
      </c>
      <c r="AJ96">
        <v>0</v>
      </c>
      <c r="AK96">
        <v>6.5426900000000003</v>
      </c>
      <c r="AL96">
        <v>6.4922000000000013</v>
      </c>
      <c r="AM96">
        <v>0</v>
      </c>
      <c r="AN96">
        <v>0</v>
      </c>
      <c r="AO96">
        <v>5.8247280000000003</v>
      </c>
      <c r="AP96">
        <v>2.993122402584814</v>
      </c>
      <c r="AQ96">
        <v>0</v>
      </c>
      <c r="AR96">
        <v>2.2432000000000007</v>
      </c>
      <c r="AS96">
        <v>1.3668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708.2865244503098</v>
      </c>
      <c r="DN96">
        <v>-7.8974311878272259</v>
      </c>
    </row>
    <row r="97" spans="1:118">
      <c r="A97" t="s">
        <v>139</v>
      </c>
      <c r="B97">
        <v>0</v>
      </c>
      <c r="C97">
        <v>0</v>
      </c>
      <c r="D97">
        <v>2.358391240261108</v>
      </c>
      <c r="E97">
        <v>0</v>
      </c>
      <c r="F97">
        <v>0</v>
      </c>
      <c r="G97">
        <v>3.7688031627926066</v>
      </c>
      <c r="H97">
        <v>0</v>
      </c>
      <c r="I97">
        <v>0</v>
      </c>
      <c r="J97">
        <v>3.780403849690432</v>
      </c>
      <c r="K97">
        <v>164.16347704179606</v>
      </c>
      <c r="L97">
        <v>58.139558400000006</v>
      </c>
      <c r="M97">
        <v>0</v>
      </c>
      <c r="N97">
        <v>0</v>
      </c>
      <c r="O97">
        <v>50.376925732217572</v>
      </c>
      <c r="P97">
        <v>51.112330657300561</v>
      </c>
      <c r="Q97">
        <v>5.0816338684619362</v>
      </c>
      <c r="R97">
        <v>6.5403232810615206</v>
      </c>
      <c r="S97">
        <v>0</v>
      </c>
      <c r="T97">
        <v>0</v>
      </c>
      <c r="U97">
        <v>243.69259564056941</v>
      </c>
      <c r="V97">
        <v>2.8214538152610444</v>
      </c>
      <c r="W97">
        <v>11.102954032258065</v>
      </c>
      <c r="X97">
        <v>37.469891769120231</v>
      </c>
      <c r="Y97">
        <v>0</v>
      </c>
      <c r="Z97">
        <v>0</v>
      </c>
      <c r="AA97">
        <v>0</v>
      </c>
      <c r="AB97">
        <v>6.6704200000000018</v>
      </c>
      <c r="AC97">
        <v>0</v>
      </c>
      <c r="AD97">
        <v>2.3149500000000001</v>
      </c>
      <c r="AE97">
        <v>12.557578800000002</v>
      </c>
      <c r="AF97">
        <v>0</v>
      </c>
      <c r="AG97">
        <v>0</v>
      </c>
      <c r="AH97">
        <v>11.257272</v>
      </c>
      <c r="AI97">
        <v>0</v>
      </c>
      <c r="AJ97">
        <v>0</v>
      </c>
      <c r="AK97">
        <v>6.5426900000000003</v>
      </c>
      <c r="AL97">
        <v>6.4922000000000013</v>
      </c>
      <c r="AM97">
        <v>0</v>
      </c>
      <c r="AN97">
        <v>0</v>
      </c>
      <c r="AO97">
        <v>5.8247280000000003</v>
      </c>
      <c r="AP97">
        <v>2.993122402584814</v>
      </c>
      <c r="AQ97">
        <v>0</v>
      </c>
      <c r="AR97">
        <v>2.2432000000000007</v>
      </c>
      <c r="AS97">
        <v>1.3668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701.18617310346997</v>
      </c>
      <c r="DN97">
        <v>-2.5144694100945402</v>
      </c>
    </row>
    <row r="98" spans="1:118">
      <c r="A98" t="s">
        <v>140</v>
      </c>
      <c r="B98">
        <v>0</v>
      </c>
      <c r="C98">
        <v>0</v>
      </c>
      <c r="D98">
        <v>2.358391240261108</v>
      </c>
      <c r="E98">
        <v>0</v>
      </c>
      <c r="F98">
        <v>0</v>
      </c>
      <c r="G98">
        <v>3.7688031627926066</v>
      </c>
      <c r="H98">
        <v>0</v>
      </c>
      <c r="I98">
        <v>0</v>
      </c>
      <c r="J98">
        <v>4.4616428383048952</v>
      </c>
      <c r="K98">
        <v>164.16347704179606</v>
      </c>
      <c r="L98">
        <v>58.139558400000006</v>
      </c>
      <c r="M98">
        <v>0</v>
      </c>
      <c r="N98">
        <v>0</v>
      </c>
      <c r="O98">
        <v>50.376925732217572</v>
      </c>
      <c r="P98">
        <v>51.112330657300561</v>
      </c>
      <c r="Q98">
        <v>5.0816338684619362</v>
      </c>
      <c r="R98">
        <v>6.5403232810615206</v>
      </c>
      <c r="S98">
        <v>0</v>
      </c>
      <c r="T98">
        <v>0</v>
      </c>
      <c r="U98">
        <v>243.69259564056941</v>
      </c>
      <c r="V98">
        <v>2.8214538152610444</v>
      </c>
      <c r="W98">
        <v>11.102954032258065</v>
      </c>
      <c r="X98">
        <v>37.469891769120231</v>
      </c>
      <c r="Y98">
        <v>0</v>
      </c>
      <c r="Z98">
        <v>0</v>
      </c>
      <c r="AA98">
        <v>0</v>
      </c>
      <c r="AB98">
        <v>6.6704200000000018</v>
      </c>
      <c r="AC98">
        <v>0</v>
      </c>
      <c r="AD98">
        <v>2.3149500000000001</v>
      </c>
      <c r="AE98">
        <v>12.557578800000002</v>
      </c>
      <c r="AF98">
        <v>0</v>
      </c>
      <c r="AG98">
        <v>0</v>
      </c>
      <c r="AH98">
        <v>11.257272</v>
      </c>
      <c r="AI98">
        <v>0</v>
      </c>
      <c r="AJ98">
        <v>0</v>
      </c>
      <c r="AK98">
        <v>6.5426900000000003</v>
      </c>
      <c r="AL98">
        <v>6.4922000000000013</v>
      </c>
      <c r="AM98">
        <v>0</v>
      </c>
      <c r="AN98">
        <v>0</v>
      </c>
      <c r="AO98">
        <v>5.8247280000000003</v>
      </c>
      <c r="AP98">
        <v>2.993122402584814</v>
      </c>
      <c r="AQ98">
        <v>0</v>
      </c>
      <c r="AR98">
        <v>2.2432000000000007</v>
      </c>
      <c r="AS98">
        <v>1.3668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703.75119045030988</v>
      </c>
      <c r="DN98">
        <v>-4.3982477683199965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7.4734334823663789E-2</v>
      </c>
      <c r="E99">
        <f t="shared" si="2"/>
        <v>0</v>
      </c>
      <c r="F99">
        <f t="shared" si="2"/>
        <v>0</v>
      </c>
      <c r="G99">
        <f t="shared" si="2"/>
        <v>0.14185458905753293</v>
      </c>
      <c r="H99">
        <f t="shared" si="2"/>
        <v>0</v>
      </c>
      <c r="I99">
        <f t="shared" si="2"/>
        <v>0</v>
      </c>
      <c r="J99">
        <f t="shared" si="2"/>
        <v>0.14990733151110935</v>
      </c>
      <c r="K99">
        <f t="shared" si="2"/>
        <v>3.9396550446135321</v>
      </c>
      <c r="L99">
        <f t="shared" si="2"/>
        <v>1.3818110690716119</v>
      </c>
      <c r="M99">
        <f t="shared" si="2"/>
        <v>0</v>
      </c>
      <c r="N99">
        <f t="shared" si="2"/>
        <v>0</v>
      </c>
      <c r="O99">
        <f t="shared" si="2"/>
        <v>1.2090491041443634</v>
      </c>
      <c r="P99">
        <f t="shared" si="2"/>
        <v>1.2266843888057217</v>
      </c>
      <c r="Q99">
        <f t="shared" si="2"/>
        <v>0.12039208183486873</v>
      </c>
      <c r="R99">
        <f t="shared" si="2"/>
        <v>0.21411014282057855</v>
      </c>
      <c r="S99">
        <f t="shared" si="2"/>
        <v>8.7549670852166459E-2</v>
      </c>
      <c r="T99">
        <f t="shared" si="2"/>
        <v>0</v>
      </c>
      <c r="U99">
        <f t="shared" si="2"/>
        <v>5.8486222953736666</v>
      </c>
      <c r="V99">
        <f t="shared" si="2"/>
        <v>5.8272717816228309E-2</v>
      </c>
      <c r="W99">
        <f t="shared" si="2"/>
        <v>0.25694265193721771</v>
      </c>
      <c r="X99">
        <f t="shared" si="2"/>
        <v>0.6203835530124675</v>
      </c>
      <c r="Y99">
        <f t="shared" si="2"/>
        <v>0</v>
      </c>
      <c r="Z99">
        <f t="shared" si="2"/>
        <v>2.4300535599999989E-2</v>
      </c>
      <c r="AA99">
        <f t="shared" si="2"/>
        <v>5.4172256897723835E-2</v>
      </c>
      <c r="AB99">
        <f t="shared" si="2"/>
        <v>9.2282043999999994E-2</v>
      </c>
      <c r="AC99">
        <f t="shared" si="2"/>
        <v>3.1974234447620542E-2</v>
      </c>
      <c r="AD99">
        <f t="shared" si="2"/>
        <v>9.2245389500000136E-2</v>
      </c>
      <c r="AE99">
        <f t="shared" si="2"/>
        <v>0.28452373599999997</v>
      </c>
      <c r="AF99">
        <f t="shared" si="2"/>
        <v>0</v>
      </c>
      <c r="AG99">
        <f t="shared" si="2"/>
        <v>0</v>
      </c>
      <c r="AH99">
        <f t="shared" si="2"/>
        <v>0.4002585600000001</v>
      </c>
      <c r="AI99">
        <f t="shared" si="2"/>
        <v>3.5159521600000021E-2</v>
      </c>
      <c r="AJ99">
        <f t="shared" si="2"/>
        <v>0</v>
      </c>
      <c r="AK99">
        <f t="shared" si="2"/>
        <v>0.15702455999999987</v>
      </c>
      <c r="AL99">
        <f t="shared" si="2"/>
        <v>0.20186463049999995</v>
      </c>
      <c r="AM99">
        <f t="shared" si="2"/>
        <v>1.3534857800000001E-2</v>
      </c>
      <c r="AN99">
        <f t="shared" si="2"/>
        <v>0</v>
      </c>
      <c r="AO99">
        <f t="shared" si="2"/>
        <v>0.13691844600000017</v>
      </c>
      <c r="AP99">
        <f t="shared" si="2"/>
        <v>7.2823969412454753E-2</v>
      </c>
      <c r="AQ99">
        <f t="shared" si="2"/>
        <v>0</v>
      </c>
      <c r="AR99">
        <f t="shared" si="2"/>
        <v>9.0709399999999954E-2</v>
      </c>
      <c r="AS99">
        <f t="shared" si="2"/>
        <v>7.068679544759135E-2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16.654704225134967</v>
      </c>
      <c r="DN99">
        <f t="shared" si="3"/>
        <v>0.43374368774514904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9.3107557857868422</v>
      </c>
      <c r="E3">
        <v>0</v>
      </c>
      <c r="F3">
        <v>0</v>
      </c>
      <c r="G3">
        <v>19.995095298602287</v>
      </c>
      <c r="H3">
        <v>0</v>
      </c>
      <c r="I3">
        <v>0</v>
      </c>
      <c r="J3">
        <v>24.224100708103858</v>
      </c>
      <c r="K3">
        <v>9.3553415650118907</v>
      </c>
      <c r="L3">
        <v>515.57721600000002</v>
      </c>
      <c r="M3">
        <v>20.004436714020997</v>
      </c>
      <c r="N3">
        <v>0</v>
      </c>
      <c r="O3">
        <v>0</v>
      </c>
      <c r="P3">
        <v>31.636038635223287</v>
      </c>
      <c r="Q3">
        <v>6.126939409632314</v>
      </c>
      <c r="R3">
        <v>8.7339739098837192</v>
      </c>
      <c r="S3">
        <v>5.0838394388264678</v>
      </c>
      <c r="T3">
        <v>0</v>
      </c>
      <c r="U3">
        <v>53.526058718861215</v>
      </c>
      <c r="V3">
        <v>2.6183662227602906</v>
      </c>
      <c r="W3">
        <v>12.852720533728689</v>
      </c>
      <c r="X3">
        <v>27.358971799930369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15.166195200000001</v>
      </c>
      <c r="AF3">
        <v>2.7225000000000001</v>
      </c>
      <c r="AG3">
        <v>12.418404960000002</v>
      </c>
      <c r="AH3">
        <v>13.074300000000003</v>
      </c>
      <c r="AI3">
        <v>0</v>
      </c>
      <c r="AJ3">
        <v>0</v>
      </c>
      <c r="AK3">
        <v>7.9027899999999995</v>
      </c>
      <c r="AL3">
        <v>0</v>
      </c>
      <c r="AM3">
        <v>0</v>
      </c>
      <c r="AN3">
        <v>0.78432999999999997</v>
      </c>
      <c r="AO3">
        <v>6.7649400000000011</v>
      </c>
      <c r="AP3">
        <v>3.6158444406073338</v>
      </c>
      <c r="AQ3">
        <v>0</v>
      </c>
      <c r="AR3">
        <v>2.7096000000000009</v>
      </c>
      <c r="AS3">
        <v>2.8889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790.67375130770699</v>
      </c>
      <c r="DN3">
        <v>26.574478033272463</v>
      </c>
    </row>
    <row r="4" spans="1:118">
      <c r="A4" t="s">
        <v>46</v>
      </c>
      <c r="B4">
        <v>0</v>
      </c>
      <c r="C4">
        <v>0</v>
      </c>
      <c r="D4">
        <v>10.309796672828098</v>
      </c>
      <c r="E4">
        <v>0</v>
      </c>
      <c r="F4">
        <v>0</v>
      </c>
      <c r="G4">
        <v>20.688508007714759</v>
      </c>
      <c r="H4">
        <v>0</v>
      </c>
      <c r="I4">
        <v>0</v>
      </c>
      <c r="J4">
        <v>24.224100708103858</v>
      </c>
      <c r="K4">
        <v>9.3553415650118907</v>
      </c>
      <c r="L4">
        <v>515.57721600000002</v>
      </c>
      <c r="M4">
        <v>20.004436714020997</v>
      </c>
      <c r="N4">
        <v>0</v>
      </c>
      <c r="O4">
        <v>0</v>
      </c>
      <c r="P4">
        <v>31.636038635223287</v>
      </c>
      <c r="Q4">
        <v>6.126939409632314</v>
      </c>
      <c r="R4">
        <v>10.762205309734513</v>
      </c>
      <c r="S4">
        <v>6.3649862531203203</v>
      </c>
      <c r="T4">
        <v>0</v>
      </c>
      <c r="U4">
        <v>53.526058718861215</v>
      </c>
      <c r="V4">
        <v>2.6183662227602906</v>
      </c>
      <c r="W4">
        <v>12.852720533728689</v>
      </c>
      <c r="X4">
        <v>27.358971799930369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15.166195200000001</v>
      </c>
      <c r="AF4">
        <v>2.7225000000000001</v>
      </c>
      <c r="AG4">
        <v>12.418404960000002</v>
      </c>
      <c r="AH4">
        <v>13.074300000000003</v>
      </c>
      <c r="AI4">
        <v>0</v>
      </c>
      <c r="AJ4">
        <v>0</v>
      </c>
      <c r="AK4">
        <v>7.9027899999999995</v>
      </c>
      <c r="AL4">
        <v>0</v>
      </c>
      <c r="AM4">
        <v>0</v>
      </c>
      <c r="AN4">
        <v>0.78432999999999997</v>
      </c>
      <c r="AO4">
        <v>6.7649400000000011</v>
      </c>
      <c r="AP4">
        <v>3.6158444406073338</v>
      </c>
      <c r="AQ4">
        <v>0</v>
      </c>
      <c r="AR4">
        <v>2.7096000000000009</v>
      </c>
      <c r="AS4">
        <v>2.8889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794.54002259967149</v>
      </c>
      <c r="DN4">
        <v>27.710038551606402</v>
      </c>
    </row>
    <row r="5" spans="1:118">
      <c r="A5" t="s">
        <v>47</v>
      </c>
      <c r="B5">
        <v>0</v>
      </c>
      <c r="C5">
        <v>0</v>
      </c>
      <c r="D5">
        <v>12.477636438243744</v>
      </c>
      <c r="E5">
        <v>0</v>
      </c>
      <c r="F5">
        <v>0</v>
      </c>
      <c r="G5">
        <v>29.159298416565164</v>
      </c>
      <c r="H5">
        <v>0</v>
      </c>
      <c r="I5">
        <v>0</v>
      </c>
      <c r="J5">
        <v>30.256058292412483</v>
      </c>
      <c r="K5">
        <v>9.3552517004741631</v>
      </c>
      <c r="L5">
        <v>515.57721600000002</v>
      </c>
      <c r="M5">
        <v>20.004436714020997</v>
      </c>
      <c r="N5">
        <v>0</v>
      </c>
      <c r="O5">
        <v>0</v>
      </c>
      <c r="P5">
        <v>31.637679646728227</v>
      </c>
      <c r="Q5">
        <v>6.1254065251165208</v>
      </c>
      <c r="R5">
        <v>11.938417920100504</v>
      </c>
      <c r="S5">
        <v>7.6267769416666669</v>
      </c>
      <c r="T5">
        <v>0</v>
      </c>
      <c r="U5">
        <v>53.526058718861215</v>
      </c>
      <c r="V5">
        <v>2.6183662227602906</v>
      </c>
      <c r="W5">
        <v>12.852720533728689</v>
      </c>
      <c r="X5">
        <v>27.358971799930369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15.166195200000001</v>
      </c>
      <c r="AF5">
        <v>2.7225000000000001</v>
      </c>
      <c r="AG5">
        <v>12.418404960000002</v>
      </c>
      <c r="AH5">
        <v>13.074300000000003</v>
      </c>
      <c r="AI5">
        <v>0</v>
      </c>
      <c r="AJ5">
        <v>0</v>
      </c>
      <c r="AK5">
        <v>7.9027899999999995</v>
      </c>
      <c r="AL5">
        <v>0</v>
      </c>
      <c r="AM5">
        <v>0</v>
      </c>
      <c r="AN5">
        <v>0.78432999999999997</v>
      </c>
      <c r="AO5">
        <v>6.7649400000000011</v>
      </c>
      <c r="AP5">
        <v>3.6158444406073338</v>
      </c>
      <c r="AQ5">
        <v>0</v>
      </c>
      <c r="AR5">
        <v>15.072150000000006</v>
      </c>
      <c r="AS5">
        <v>2.8889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858.72354038592039</v>
      </c>
      <c r="DN5">
        <v>-5.0023199147041435</v>
      </c>
    </row>
    <row r="6" spans="1:118">
      <c r="A6" t="s">
        <v>48</v>
      </c>
      <c r="B6">
        <v>0</v>
      </c>
      <c r="C6">
        <v>0</v>
      </c>
      <c r="D6">
        <v>14.243834675596551</v>
      </c>
      <c r="E6">
        <v>0</v>
      </c>
      <c r="F6">
        <v>0</v>
      </c>
      <c r="G6">
        <v>30.092719361799411</v>
      </c>
      <c r="H6">
        <v>0</v>
      </c>
      <c r="I6">
        <v>0</v>
      </c>
      <c r="J6">
        <v>36.189372824808309</v>
      </c>
      <c r="K6">
        <v>9.3552517004741631</v>
      </c>
      <c r="L6">
        <v>515.57721600000002</v>
      </c>
      <c r="M6">
        <v>20.004436714020997</v>
      </c>
      <c r="N6">
        <v>0</v>
      </c>
      <c r="O6">
        <v>0</v>
      </c>
      <c r="P6">
        <v>31.637679646728227</v>
      </c>
      <c r="Q6">
        <v>6.1254065251165208</v>
      </c>
      <c r="R6">
        <v>12.001592</v>
      </c>
      <c r="S6">
        <v>8.1033130588235309</v>
      </c>
      <c r="T6">
        <v>0</v>
      </c>
      <c r="U6">
        <v>53.526058718861215</v>
      </c>
      <c r="V6">
        <v>2.6183662227602906</v>
      </c>
      <c r="W6">
        <v>12.852720533728689</v>
      </c>
      <c r="X6">
        <v>27.358971799930369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15.166195200000001</v>
      </c>
      <c r="AF6">
        <v>2.7225000000000001</v>
      </c>
      <c r="AG6">
        <v>12.418404960000002</v>
      </c>
      <c r="AH6">
        <v>13.074300000000003</v>
      </c>
      <c r="AI6">
        <v>0</v>
      </c>
      <c r="AJ6">
        <v>0</v>
      </c>
      <c r="AK6">
        <v>7.9027899999999995</v>
      </c>
      <c r="AL6">
        <v>0</v>
      </c>
      <c r="AM6">
        <v>0</v>
      </c>
      <c r="AN6">
        <v>0.78432999999999997</v>
      </c>
      <c r="AO6">
        <v>6.7649400000000011</v>
      </c>
      <c r="AP6">
        <v>3.6158444406073338</v>
      </c>
      <c r="AQ6">
        <v>0</v>
      </c>
      <c r="AR6">
        <v>15.072150000000006</v>
      </c>
      <c r="AS6">
        <v>2.8889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901.03192579804613</v>
      </c>
      <c r="DN6">
        <v>-38.13806141479057</v>
      </c>
    </row>
    <row r="7" spans="1:118">
      <c r="A7" t="s">
        <v>49</v>
      </c>
      <c r="B7">
        <v>0</v>
      </c>
      <c r="C7">
        <v>0</v>
      </c>
      <c r="D7">
        <v>14.243834675596551</v>
      </c>
      <c r="E7">
        <v>0</v>
      </c>
      <c r="F7">
        <v>0</v>
      </c>
      <c r="G7">
        <v>30.092719361799411</v>
      </c>
      <c r="H7">
        <v>0</v>
      </c>
      <c r="I7">
        <v>0</v>
      </c>
      <c r="J7">
        <v>36.189372824808309</v>
      </c>
      <c r="K7">
        <v>9.3552517004741631</v>
      </c>
      <c r="L7">
        <v>515.57721600000002</v>
      </c>
      <c r="M7">
        <v>20.004436714020997</v>
      </c>
      <c r="N7">
        <v>0</v>
      </c>
      <c r="O7">
        <v>0</v>
      </c>
      <c r="P7">
        <v>31.637679646728227</v>
      </c>
      <c r="Q7">
        <v>6.1254065251165208</v>
      </c>
      <c r="R7">
        <v>12.001592</v>
      </c>
      <c r="S7">
        <v>8.1033130588235309</v>
      </c>
      <c r="T7">
        <v>0</v>
      </c>
      <c r="U7">
        <v>53.526058718861215</v>
      </c>
      <c r="V7">
        <v>2.6183662227602906</v>
      </c>
      <c r="W7">
        <v>12.852720533728689</v>
      </c>
      <c r="X7">
        <v>27.358971799930369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15.166195200000001</v>
      </c>
      <c r="AF7">
        <v>0</v>
      </c>
      <c r="AG7">
        <v>12.418404960000002</v>
      </c>
      <c r="AH7">
        <v>13.074300000000003</v>
      </c>
      <c r="AI7">
        <v>0</v>
      </c>
      <c r="AJ7">
        <v>0</v>
      </c>
      <c r="AK7">
        <v>7.9027899999999995</v>
      </c>
      <c r="AL7">
        <v>0</v>
      </c>
      <c r="AM7">
        <v>0</v>
      </c>
      <c r="AN7">
        <v>0.78432999999999997</v>
      </c>
      <c r="AO7">
        <v>6.7649400000000011</v>
      </c>
      <c r="AP7">
        <v>4.0206618073275031</v>
      </c>
      <c r="AQ7">
        <v>0</v>
      </c>
      <c r="AR7">
        <v>4.7418000000000005</v>
      </c>
      <c r="AS7">
        <v>5.1174799999999987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890.96358532870272</v>
      </c>
      <c r="DN7">
        <v>-38.489173578726977</v>
      </c>
    </row>
    <row r="8" spans="1:118">
      <c r="A8" t="s">
        <v>50</v>
      </c>
      <c r="B8">
        <v>0</v>
      </c>
      <c r="C8">
        <v>0</v>
      </c>
      <c r="D8">
        <v>14.243834675596551</v>
      </c>
      <c r="E8">
        <v>0</v>
      </c>
      <c r="F8">
        <v>0</v>
      </c>
      <c r="G8">
        <v>30.092719361799411</v>
      </c>
      <c r="H8">
        <v>0</v>
      </c>
      <c r="I8">
        <v>0</v>
      </c>
      <c r="J8">
        <v>36.189372824808309</v>
      </c>
      <c r="K8">
        <v>9.3552517004741631</v>
      </c>
      <c r="L8">
        <v>515.57721600000002</v>
      </c>
      <c r="M8">
        <v>20.004436714020997</v>
      </c>
      <c r="N8">
        <v>0</v>
      </c>
      <c r="O8">
        <v>0</v>
      </c>
      <c r="P8">
        <v>31.637679646728227</v>
      </c>
      <c r="Q8">
        <v>6.1254065251165208</v>
      </c>
      <c r="R8">
        <v>12.001592</v>
      </c>
      <c r="S8">
        <v>8.1033130588235309</v>
      </c>
      <c r="T8">
        <v>0</v>
      </c>
      <c r="U8">
        <v>53.526058718861215</v>
      </c>
      <c r="V8">
        <v>2.6183662227602906</v>
      </c>
      <c r="W8">
        <v>12.852720533728689</v>
      </c>
      <c r="X8">
        <v>27.358971799930369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15.166195200000001</v>
      </c>
      <c r="AF8">
        <v>0</v>
      </c>
      <c r="AG8">
        <v>12.418404960000002</v>
      </c>
      <c r="AH8">
        <v>13.074300000000003</v>
      </c>
      <c r="AI8">
        <v>0</v>
      </c>
      <c r="AJ8">
        <v>0</v>
      </c>
      <c r="AK8">
        <v>7.9027899999999995</v>
      </c>
      <c r="AL8">
        <v>0</v>
      </c>
      <c r="AM8">
        <v>0</v>
      </c>
      <c r="AN8">
        <v>0.78432999999999997</v>
      </c>
      <c r="AO8">
        <v>6.7649400000000011</v>
      </c>
      <c r="AP8">
        <v>4.0206618073275031</v>
      </c>
      <c r="AQ8">
        <v>0</v>
      </c>
      <c r="AR8">
        <v>3.3870000000000009</v>
      </c>
      <c r="AS8">
        <v>5.1174799999999987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889.65444202734409</v>
      </c>
      <c r="DN8">
        <v>-38.534830277368279</v>
      </c>
    </row>
    <row r="9" spans="1:118">
      <c r="A9" t="s">
        <v>51</v>
      </c>
      <c r="B9">
        <v>0</v>
      </c>
      <c r="C9">
        <v>0</v>
      </c>
      <c r="D9">
        <v>14.610062370062371</v>
      </c>
      <c r="E9">
        <v>0</v>
      </c>
      <c r="F9">
        <v>0</v>
      </c>
      <c r="G9">
        <v>27.150723930022576</v>
      </c>
      <c r="H9">
        <v>0</v>
      </c>
      <c r="I9">
        <v>0</v>
      </c>
      <c r="J9">
        <v>31.568015211191085</v>
      </c>
      <c r="K9">
        <v>9.3552517004741631</v>
      </c>
      <c r="L9">
        <v>515.57721600000002</v>
      </c>
      <c r="M9">
        <v>20.004436714020997</v>
      </c>
      <c r="N9">
        <v>0</v>
      </c>
      <c r="O9">
        <v>0</v>
      </c>
      <c r="P9">
        <v>31.637679646728227</v>
      </c>
      <c r="Q9">
        <v>6.1254065251165208</v>
      </c>
      <c r="R9">
        <v>12.001592</v>
      </c>
      <c r="S9">
        <v>8.1033130588235309</v>
      </c>
      <c r="T9">
        <v>0</v>
      </c>
      <c r="U9">
        <v>53.526058718861215</v>
      </c>
      <c r="V9">
        <v>2.6183662227602906</v>
      </c>
      <c r="W9">
        <v>12.852720533728689</v>
      </c>
      <c r="X9">
        <v>27.358971799930369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15.166195200000001</v>
      </c>
      <c r="AF9">
        <v>0</v>
      </c>
      <c r="AG9">
        <v>12.418404960000002</v>
      </c>
      <c r="AH9">
        <v>13.074300000000003</v>
      </c>
      <c r="AI9">
        <v>0</v>
      </c>
      <c r="AJ9">
        <v>0</v>
      </c>
      <c r="AK9">
        <v>7.9027899999999995</v>
      </c>
      <c r="AL9">
        <v>0</v>
      </c>
      <c r="AM9">
        <v>0</v>
      </c>
      <c r="AN9">
        <v>0.78432999999999997</v>
      </c>
      <c r="AO9">
        <v>6.7649400000000011</v>
      </c>
      <c r="AP9">
        <v>4.0206618073275031</v>
      </c>
      <c r="AQ9">
        <v>0</v>
      </c>
      <c r="AR9">
        <v>3.3870000000000009</v>
      </c>
      <c r="AS9">
        <v>5.1174799999999987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906.17946098050072</v>
      </c>
      <c r="DN9">
        <v>-62.256974581453171</v>
      </c>
    </row>
    <row r="10" spans="1:118">
      <c r="A10" t="s">
        <v>52</v>
      </c>
      <c r="B10">
        <v>0</v>
      </c>
      <c r="C10">
        <v>0</v>
      </c>
      <c r="D10">
        <v>14.610062370062371</v>
      </c>
      <c r="E10">
        <v>0</v>
      </c>
      <c r="F10">
        <v>0</v>
      </c>
      <c r="G10">
        <v>27.717092158722451</v>
      </c>
      <c r="H10">
        <v>0</v>
      </c>
      <c r="I10">
        <v>0</v>
      </c>
      <c r="J10">
        <v>32.865822761829115</v>
      </c>
      <c r="K10">
        <v>9.3552517004741631</v>
      </c>
      <c r="L10">
        <v>515.57721600000002</v>
      </c>
      <c r="M10">
        <v>20.004436714020997</v>
      </c>
      <c r="N10">
        <v>0</v>
      </c>
      <c r="O10">
        <v>0</v>
      </c>
      <c r="P10">
        <v>31.637679646728227</v>
      </c>
      <c r="Q10">
        <v>6.1254065251165208</v>
      </c>
      <c r="R10">
        <v>12.001592</v>
      </c>
      <c r="S10">
        <v>8.1033130588235309</v>
      </c>
      <c r="T10">
        <v>0</v>
      </c>
      <c r="U10">
        <v>53.526058718861215</v>
      </c>
      <c r="V10">
        <v>2.6183662227602906</v>
      </c>
      <c r="W10">
        <v>12.852720533728689</v>
      </c>
      <c r="X10">
        <v>27.358971799930369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15.166195200000001</v>
      </c>
      <c r="AF10">
        <v>0</v>
      </c>
      <c r="AG10">
        <v>12.418404960000002</v>
      </c>
      <c r="AH10">
        <v>13.074300000000003</v>
      </c>
      <c r="AI10">
        <v>0</v>
      </c>
      <c r="AJ10">
        <v>0</v>
      </c>
      <c r="AK10">
        <v>7.9027899999999995</v>
      </c>
      <c r="AL10">
        <v>0</v>
      </c>
      <c r="AM10">
        <v>0</v>
      </c>
      <c r="AN10">
        <v>0.78432999999999997</v>
      </c>
      <c r="AO10">
        <v>6.7649400000000011</v>
      </c>
      <c r="AP10">
        <v>4.0206618073275031</v>
      </c>
      <c r="AQ10">
        <v>0</v>
      </c>
      <c r="AR10">
        <v>3.3870000000000009</v>
      </c>
      <c r="AS10">
        <v>5.1174799999999987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929.17934036360361</v>
      </c>
      <c r="DN10">
        <v>-83.392678185218244</v>
      </c>
    </row>
    <row r="11" spans="1:118">
      <c r="A11" t="s">
        <v>53</v>
      </c>
      <c r="B11">
        <v>0</v>
      </c>
      <c r="C11">
        <v>0</v>
      </c>
      <c r="D11">
        <v>14.610062370062371</v>
      </c>
      <c r="E11">
        <v>0</v>
      </c>
      <c r="F11">
        <v>0</v>
      </c>
      <c r="G11">
        <v>27.717092158722451</v>
      </c>
      <c r="H11">
        <v>0</v>
      </c>
      <c r="I11">
        <v>0</v>
      </c>
      <c r="J11">
        <v>32.865822761829115</v>
      </c>
      <c r="K11">
        <v>9.3553415650118907</v>
      </c>
      <c r="L11">
        <v>515.57721600000002</v>
      </c>
      <c r="M11">
        <v>20.004436714020997</v>
      </c>
      <c r="N11">
        <v>0</v>
      </c>
      <c r="O11">
        <v>0</v>
      </c>
      <c r="P11">
        <v>31.636038635223287</v>
      </c>
      <c r="Q11">
        <v>6.126939409632314</v>
      </c>
      <c r="R11">
        <v>12.001592</v>
      </c>
      <c r="S11">
        <v>8.1033130588235309</v>
      </c>
      <c r="T11">
        <v>0</v>
      </c>
      <c r="U11">
        <v>53.526058718861215</v>
      </c>
      <c r="V11">
        <v>2.6183662227602906</v>
      </c>
      <c r="W11">
        <v>12.852720533728689</v>
      </c>
      <c r="X11">
        <v>27.358971799930369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15.166195200000001</v>
      </c>
      <c r="AF11">
        <v>0</v>
      </c>
      <c r="AG11">
        <v>12.418404960000002</v>
      </c>
      <c r="AH11">
        <v>13.074300000000003</v>
      </c>
      <c r="AI11">
        <v>0</v>
      </c>
      <c r="AJ11">
        <v>0</v>
      </c>
      <c r="AK11">
        <v>7.9027899999999995</v>
      </c>
      <c r="AL11">
        <v>0</v>
      </c>
      <c r="AM11">
        <v>0</v>
      </c>
      <c r="AN11">
        <v>0.78432999999999997</v>
      </c>
      <c r="AO11">
        <v>6.7649400000000011</v>
      </c>
      <c r="AP11">
        <v>3.6158444406073338</v>
      </c>
      <c r="AQ11">
        <v>0</v>
      </c>
      <c r="AR11">
        <v>3.3870000000000009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926.63469478495972</v>
      </c>
      <c r="DN11">
        <v>-83.481448235745901</v>
      </c>
    </row>
    <row r="12" spans="1:118">
      <c r="A12" t="s">
        <v>54</v>
      </c>
      <c r="B12">
        <v>0</v>
      </c>
      <c r="C12">
        <v>0</v>
      </c>
      <c r="D12">
        <v>14.610062370062371</v>
      </c>
      <c r="E12">
        <v>0</v>
      </c>
      <c r="F12">
        <v>0</v>
      </c>
      <c r="G12">
        <v>27.717092158722451</v>
      </c>
      <c r="H12">
        <v>0</v>
      </c>
      <c r="I12">
        <v>0</v>
      </c>
      <c r="J12">
        <v>32.865822761829115</v>
      </c>
      <c r="K12">
        <v>9.3553415650118907</v>
      </c>
      <c r="L12">
        <v>515.57721600000002</v>
      </c>
      <c r="M12">
        <v>20.004436714020997</v>
      </c>
      <c r="N12">
        <v>0</v>
      </c>
      <c r="O12">
        <v>0</v>
      </c>
      <c r="P12">
        <v>31.636038635223287</v>
      </c>
      <c r="Q12">
        <v>6.126939409632314</v>
      </c>
      <c r="R12">
        <v>12.001592</v>
      </c>
      <c r="S12">
        <v>8.1033130588235309</v>
      </c>
      <c r="T12">
        <v>0</v>
      </c>
      <c r="U12">
        <v>53.526058718861215</v>
      </c>
      <c r="V12">
        <v>2.6183662227602906</v>
      </c>
      <c r="W12">
        <v>12.852720533728689</v>
      </c>
      <c r="X12">
        <v>27.358971799930369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2.79657</v>
      </c>
      <c r="AE12">
        <v>15.166195200000001</v>
      </c>
      <c r="AF12">
        <v>0</v>
      </c>
      <c r="AG12">
        <v>12.418404960000002</v>
      </c>
      <c r="AH12">
        <v>13.074300000000003</v>
      </c>
      <c r="AI12">
        <v>0</v>
      </c>
      <c r="AJ12">
        <v>0</v>
      </c>
      <c r="AK12">
        <v>7.9027899999999995</v>
      </c>
      <c r="AL12">
        <v>0</v>
      </c>
      <c r="AM12">
        <v>0</v>
      </c>
      <c r="AN12">
        <v>0.78432999999999997</v>
      </c>
      <c r="AO12">
        <v>6.7649400000000011</v>
      </c>
      <c r="AP12">
        <v>3.6158444406073338</v>
      </c>
      <c r="AQ12">
        <v>0</v>
      </c>
      <c r="AR12">
        <v>3.3870000000000009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926.63469478495972</v>
      </c>
      <c r="DN12">
        <v>-83.481448235745901</v>
      </c>
    </row>
    <row r="13" spans="1:118">
      <c r="A13" t="s">
        <v>55</v>
      </c>
      <c r="B13">
        <v>0</v>
      </c>
      <c r="C13">
        <v>0</v>
      </c>
      <c r="D13">
        <v>24.429643225079207</v>
      </c>
      <c r="E13">
        <v>0</v>
      </c>
      <c r="F13">
        <v>0</v>
      </c>
      <c r="G13">
        <v>43.278188775011628</v>
      </c>
      <c r="H13">
        <v>0</v>
      </c>
      <c r="I13">
        <v>0</v>
      </c>
      <c r="J13">
        <v>52.050611361587023</v>
      </c>
      <c r="K13">
        <v>9.3553415650118907</v>
      </c>
      <c r="L13">
        <v>515.57721600000002</v>
      </c>
      <c r="M13">
        <v>20.004436714020997</v>
      </c>
      <c r="N13">
        <v>0</v>
      </c>
      <c r="O13">
        <v>0</v>
      </c>
      <c r="P13">
        <v>31.636038635223287</v>
      </c>
      <c r="Q13">
        <v>6.126939409632314</v>
      </c>
      <c r="R13">
        <v>12.001592</v>
      </c>
      <c r="S13">
        <v>8.1033130588235309</v>
      </c>
      <c r="T13">
        <v>0</v>
      </c>
      <c r="U13">
        <v>53.526058718861215</v>
      </c>
      <c r="V13">
        <v>2.6183662227602906</v>
      </c>
      <c r="W13">
        <v>12.852720533728689</v>
      </c>
      <c r="X13">
        <v>27.358971799930369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2.79657</v>
      </c>
      <c r="AE13">
        <v>15.166195200000001</v>
      </c>
      <c r="AF13">
        <v>0</v>
      </c>
      <c r="AG13">
        <v>12.418404960000002</v>
      </c>
      <c r="AH13">
        <v>13.074300000000003</v>
      </c>
      <c r="AI13">
        <v>0</v>
      </c>
      <c r="AJ13">
        <v>0</v>
      </c>
      <c r="AK13">
        <v>7.9027899999999995</v>
      </c>
      <c r="AL13">
        <v>0</v>
      </c>
      <c r="AM13">
        <v>0</v>
      </c>
      <c r="AN13">
        <v>0.78432999999999997</v>
      </c>
      <c r="AO13">
        <v>6.7649400000000011</v>
      </c>
      <c r="AP13">
        <v>3.6158444406073338</v>
      </c>
      <c r="AQ13">
        <v>0</v>
      </c>
      <c r="AR13">
        <v>2.7096000000000009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992.04366381893738</v>
      </c>
      <c r="DN13">
        <v>-103.00165119865964</v>
      </c>
    </row>
    <row r="14" spans="1:118">
      <c r="A14" t="s">
        <v>56</v>
      </c>
      <c r="B14">
        <v>0</v>
      </c>
      <c r="C14">
        <v>0</v>
      </c>
      <c r="D14">
        <v>24.429643225079207</v>
      </c>
      <c r="E14">
        <v>0</v>
      </c>
      <c r="F14">
        <v>0</v>
      </c>
      <c r="G14">
        <v>39.985188923901376</v>
      </c>
      <c r="H14">
        <v>0</v>
      </c>
      <c r="I14">
        <v>0</v>
      </c>
      <c r="J14">
        <v>45.880959290353246</v>
      </c>
      <c r="K14">
        <v>9.3553415650118907</v>
      </c>
      <c r="L14">
        <v>515.57721600000002</v>
      </c>
      <c r="M14">
        <v>20.004436714020997</v>
      </c>
      <c r="N14">
        <v>0</v>
      </c>
      <c r="O14">
        <v>0</v>
      </c>
      <c r="P14">
        <v>31.636038635223287</v>
      </c>
      <c r="Q14">
        <v>6.126939409632314</v>
      </c>
      <c r="R14">
        <v>12.001592</v>
      </c>
      <c r="S14">
        <v>8.1033130588235309</v>
      </c>
      <c r="T14">
        <v>0</v>
      </c>
      <c r="U14">
        <v>53.526058718861215</v>
      </c>
      <c r="V14">
        <v>2.6183662227602906</v>
      </c>
      <c r="W14">
        <v>12.852720533728689</v>
      </c>
      <c r="X14">
        <v>27.358971799930369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2.79657</v>
      </c>
      <c r="AE14">
        <v>15.166195200000001</v>
      </c>
      <c r="AF14">
        <v>0</v>
      </c>
      <c r="AG14">
        <v>12.418404960000002</v>
      </c>
      <c r="AH14">
        <v>13.074300000000003</v>
      </c>
      <c r="AI14">
        <v>0</v>
      </c>
      <c r="AJ14">
        <v>0</v>
      </c>
      <c r="AK14">
        <v>7.9027899999999995</v>
      </c>
      <c r="AL14">
        <v>0</v>
      </c>
      <c r="AM14">
        <v>0</v>
      </c>
      <c r="AN14">
        <v>0.78432999999999997</v>
      </c>
      <c r="AO14">
        <v>6.7649400000000011</v>
      </c>
      <c r="AP14">
        <v>3.6158444406073338</v>
      </c>
      <c r="AQ14">
        <v>0</v>
      </c>
      <c r="AR14">
        <v>2.7096000000000009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946.04423722004617</v>
      </c>
      <c r="DN14">
        <v>-66.464876522112391</v>
      </c>
    </row>
    <row r="15" spans="1:118">
      <c r="A15" t="s">
        <v>57</v>
      </c>
      <c r="B15">
        <v>0</v>
      </c>
      <c r="C15">
        <v>0</v>
      </c>
      <c r="D15">
        <v>24.429643225079207</v>
      </c>
      <c r="E15">
        <v>0</v>
      </c>
      <c r="F15">
        <v>0</v>
      </c>
      <c r="G15">
        <v>39.985188923901376</v>
      </c>
      <c r="H15">
        <v>0</v>
      </c>
      <c r="I15">
        <v>0</v>
      </c>
      <c r="J15">
        <v>45.880959290353246</v>
      </c>
      <c r="K15">
        <v>9.3553415650118907</v>
      </c>
      <c r="L15">
        <v>515.57721600000002</v>
      </c>
      <c r="M15">
        <v>20.004436714020997</v>
      </c>
      <c r="N15">
        <v>0</v>
      </c>
      <c r="O15">
        <v>0</v>
      </c>
      <c r="P15">
        <v>31.636038635223287</v>
      </c>
      <c r="Q15">
        <v>6.126939409632314</v>
      </c>
      <c r="R15">
        <v>12.001592</v>
      </c>
      <c r="S15">
        <v>8.1033130588235309</v>
      </c>
      <c r="T15">
        <v>0</v>
      </c>
      <c r="U15">
        <v>53.526058718861215</v>
      </c>
      <c r="V15">
        <v>2.6183662227602906</v>
      </c>
      <c r="W15">
        <v>12.852720533728689</v>
      </c>
      <c r="X15">
        <v>27.358971799930369</v>
      </c>
      <c r="Y15">
        <v>0</v>
      </c>
      <c r="Z15">
        <v>2.0007000000000006</v>
      </c>
      <c r="AA15">
        <v>0</v>
      </c>
      <c r="AB15">
        <v>3.6809999999999996</v>
      </c>
      <c r="AC15">
        <v>0</v>
      </c>
      <c r="AD15">
        <v>2.79657</v>
      </c>
      <c r="AE15">
        <v>15.166195200000001</v>
      </c>
      <c r="AF15">
        <v>2.7225000000000001</v>
      </c>
      <c r="AG15">
        <v>12.418404960000002</v>
      </c>
      <c r="AH15">
        <v>13.074300000000003</v>
      </c>
      <c r="AI15">
        <v>0</v>
      </c>
      <c r="AJ15">
        <v>0</v>
      </c>
      <c r="AK15">
        <v>7.9027899999999995</v>
      </c>
      <c r="AL15">
        <v>0</v>
      </c>
      <c r="AM15">
        <v>0</v>
      </c>
      <c r="AN15">
        <v>0.78432999999999997</v>
      </c>
      <c r="AO15">
        <v>6.7649400000000011</v>
      </c>
      <c r="AP15">
        <v>3.6158444406073338</v>
      </c>
      <c r="AQ15">
        <v>0</v>
      </c>
      <c r="AR15">
        <v>2.7096000000000009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952.2319391780045</v>
      </c>
      <c r="DN15">
        <v>-66.249078480070693</v>
      </c>
    </row>
    <row r="16" spans="1:118">
      <c r="A16" t="s">
        <v>58</v>
      </c>
      <c r="B16">
        <v>0</v>
      </c>
      <c r="C16">
        <v>0</v>
      </c>
      <c r="D16">
        <v>24.429643225079207</v>
      </c>
      <c r="E16">
        <v>0</v>
      </c>
      <c r="F16">
        <v>0</v>
      </c>
      <c r="G16">
        <v>39.985188923901376</v>
      </c>
      <c r="H16">
        <v>0</v>
      </c>
      <c r="I16">
        <v>0</v>
      </c>
      <c r="J16">
        <v>45.880959290353246</v>
      </c>
      <c r="K16">
        <v>9.3553415650118907</v>
      </c>
      <c r="L16">
        <v>515.57721600000002</v>
      </c>
      <c r="M16">
        <v>20.004436714020997</v>
      </c>
      <c r="N16">
        <v>0</v>
      </c>
      <c r="O16">
        <v>0</v>
      </c>
      <c r="P16">
        <v>31.636038635223287</v>
      </c>
      <c r="Q16">
        <v>6.126939409632314</v>
      </c>
      <c r="R16">
        <v>12.001592</v>
      </c>
      <c r="S16">
        <v>8.1033130588235309</v>
      </c>
      <c r="T16">
        <v>0</v>
      </c>
      <c r="U16">
        <v>53.526058718861215</v>
      </c>
      <c r="V16">
        <v>2.6183662227602906</v>
      </c>
      <c r="W16">
        <v>12.852720533728689</v>
      </c>
      <c r="X16">
        <v>27.358971799930369</v>
      </c>
      <c r="Y16">
        <v>0</v>
      </c>
      <c r="Z16">
        <v>2.0007000000000006</v>
      </c>
      <c r="AA16">
        <v>0</v>
      </c>
      <c r="AB16">
        <v>3.6809999999999996</v>
      </c>
      <c r="AC16">
        <v>0</v>
      </c>
      <c r="AD16">
        <v>2.79657</v>
      </c>
      <c r="AE16">
        <v>15.166195200000001</v>
      </c>
      <c r="AF16">
        <v>2.7225000000000001</v>
      </c>
      <c r="AG16">
        <v>12.418404960000002</v>
      </c>
      <c r="AH16">
        <v>13.074300000000003</v>
      </c>
      <c r="AI16">
        <v>0</v>
      </c>
      <c r="AJ16">
        <v>0</v>
      </c>
      <c r="AK16">
        <v>7.9027899999999995</v>
      </c>
      <c r="AL16">
        <v>0</v>
      </c>
      <c r="AM16">
        <v>0</v>
      </c>
      <c r="AN16">
        <v>0.78432999999999997</v>
      </c>
      <c r="AO16">
        <v>6.7649400000000011</v>
      </c>
      <c r="AP16">
        <v>3.6158444406073338</v>
      </c>
      <c r="AQ16">
        <v>0</v>
      </c>
      <c r="AR16">
        <v>2.7096000000000009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952.2319391780045</v>
      </c>
      <c r="DN16">
        <v>-66.249078480070693</v>
      </c>
    </row>
    <row r="17" spans="1:118">
      <c r="A17" t="s">
        <v>59</v>
      </c>
      <c r="B17">
        <v>0</v>
      </c>
      <c r="C17">
        <v>0</v>
      </c>
      <c r="D17">
        <v>24.429643225079207</v>
      </c>
      <c r="E17">
        <v>0</v>
      </c>
      <c r="F17">
        <v>0</v>
      </c>
      <c r="G17">
        <v>39.985188923901376</v>
      </c>
      <c r="H17">
        <v>0</v>
      </c>
      <c r="I17">
        <v>0</v>
      </c>
      <c r="J17">
        <v>45.880959290353246</v>
      </c>
      <c r="K17">
        <v>9.3553415650118907</v>
      </c>
      <c r="L17">
        <v>515.57721600000002</v>
      </c>
      <c r="M17">
        <v>20.004436714020997</v>
      </c>
      <c r="N17">
        <v>0</v>
      </c>
      <c r="O17">
        <v>0</v>
      </c>
      <c r="P17">
        <v>31.636038635223287</v>
      </c>
      <c r="Q17">
        <v>6.126939409632314</v>
      </c>
      <c r="R17">
        <v>12.001592</v>
      </c>
      <c r="S17">
        <v>8.1033130588235309</v>
      </c>
      <c r="T17">
        <v>0</v>
      </c>
      <c r="U17">
        <v>53.526058718861215</v>
      </c>
      <c r="V17">
        <v>2.6183662227602906</v>
      </c>
      <c r="W17">
        <v>12.852720533728689</v>
      </c>
      <c r="X17">
        <v>27.358971799930369</v>
      </c>
      <c r="Y17">
        <v>0</v>
      </c>
      <c r="Z17">
        <v>2.0007000000000006</v>
      </c>
      <c r="AA17">
        <v>0</v>
      </c>
      <c r="AB17">
        <v>3.6809999999999996</v>
      </c>
      <c r="AC17">
        <v>0</v>
      </c>
      <c r="AD17">
        <v>2.79657</v>
      </c>
      <c r="AE17">
        <v>15.166195200000001</v>
      </c>
      <c r="AF17">
        <v>2.7225000000000001</v>
      </c>
      <c r="AG17">
        <v>12.418404960000002</v>
      </c>
      <c r="AH17">
        <v>13.074300000000003</v>
      </c>
      <c r="AI17">
        <v>0</v>
      </c>
      <c r="AJ17">
        <v>0</v>
      </c>
      <c r="AK17">
        <v>7.9027899999999995</v>
      </c>
      <c r="AL17">
        <v>0</v>
      </c>
      <c r="AM17">
        <v>0</v>
      </c>
      <c r="AN17">
        <v>0.78432999999999997</v>
      </c>
      <c r="AO17">
        <v>6.7649400000000011</v>
      </c>
      <c r="AP17">
        <v>3.6158444406073338</v>
      </c>
      <c r="AQ17">
        <v>0</v>
      </c>
      <c r="AR17">
        <v>2.7096000000000009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952.2319391780045</v>
      </c>
      <c r="DN17">
        <v>-66.249078480070693</v>
      </c>
    </row>
    <row r="18" spans="1:118">
      <c r="A18" t="s">
        <v>60</v>
      </c>
      <c r="B18">
        <v>0</v>
      </c>
      <c r="C18">
        <v>0</v>
      </c>
      <c r="D18">
        <v>24.429643225079207</v>
      </c>
      <c r="E18">
        <v>0</v>
      </c>
      <c r="F18">
        <v>0</v>
      </c>
      <c r="G18">
        <v>39.985188923901376</v>
      </c>
      <c r="H18">
        <v>0</v>
      </c>
      <c r="I18">
        <v>0</v>
      </c>
      <c r="J18">
        <v>45.880959290353246</v>
      </c>
      <c r="K18">
        <v>9.3553415650118907</v>
      </c>
      <c r="L18">
        <v>515.57721600000002</v>
      </c>
      <c r="M18">
        <v>20.004436714020997</v>
      </c>
      <c r="N18">
        <v>0</v>
      </c>
      <c r="O18">
        <v>0</v>
      </c>
      <c r="P18">
        <v>31.636038635223287</v>
      </c>
      <c r="Q18">
        <v>6.126939409632314</v>
      </c>
      <c r="R18">
        <v>12.001592</v>
      </c>
      <c r="S18">
        <v>8.1033130588235309</v>
      </c>
      <c r="T18">
        <v>0</v>
      </c>
      <c r="U18">
        <v>53.526058718861215</v>
      </c>
      <c r="V18">
        <v>2.6183662227602906</v>
      </c>
      <c r="W18">
        <v>12.852720533728689</v>
      </c>
      <c r="X18">
        <v>27.358971799930369</v>
      </c>
      <c r="Y18">
        <v>0</v>
      </c>
      <c r="Z18">
        <v>2.0007000000000006</v>
      </c>
      <c r="AA18">
        <v>0</v>
      </c>
      <c r="AB18">
        <v>3.6809999999999996</v>
      </c>
      <c r="AC18">
        <v>0</v>
      </c>
      <c r="AD18">
        <v>2.79657</v>
      </c>
      <c r="AE18">
        <v>15.166195200000001</v>
      </c>
      <c r="AF18">
        <v>2.7225000000000001</v>
      </c>
      <c r="AG18">
        <v>12.418404960000002</v>
      </c>
      <c r="AH18">
        <v>13.074300000000003</v>
      </c>
      <c r="AI18">
        <v>0</v>
      </c>
      <c r="AJ18">
        <v>0</v>
      </c>
      <c r="AK18">
        <v>7.9027899999999995</v>
      </c>
      <c r="AL18">
        <v>0</v>
      </c>
      <c r="AM18">
        <v>0</v>
      </c>
      <c r="AN18">
        <v>0.78432999999999997</v>
      </c>
      <c r="AO18">
        <v>6.7649400000000011</v>
      </c>
      <c r="AP18">
        <v>3.6158444406073338</v>
      </c>
      <c r="AQ18">
        <v>0</v>
      </c>
      <c r="AR18">
        <v>2.7096000000000009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952.2319391780045</v>
      </c>
      <c r="DN18">
        <v>-66.249078480070693</v>
      </c>
    </row>
    <row r="19" spans="1:118">
      <c r="A19" t="s">
        <v>61</v>
      </c>
      <c r="B19">
        <v>0</v>
      </c>
      <c r="C19">
        <v>0</v>
      </c>
      <c r="D19">
        <v>9.4985753161517525</v>
      </c>
      <c r="E19">
        <v>0</v>
      </c>
      <c r="F19">
        <v>0</v>
      </c>
      <c r="G19">
        <v>18.408752594073963</v>
      </c>
      <c r="H19">
        <v>0</v>
      </c>
      <c r="I19">
        <v>0</v>
      </c>
      <c r="J19">
        <v>22.342770801635819</v>
      </c>
      <c r="K19">
        <v>9.3553415650118907</v>
      </c>
      <c r="L19">
        <v>515.57721600000002</v>
      </c>
      <c r="M19">
        <v>20.004436714020997</v>
      </c>
      <c r="N19">
        <v>0</v>
      </c>
      <c r="O19">
        <v>0</v>
      </c>
      <c r="P19">
        <v>31.636038635223287</v>
      </c>
      <c r="Q19">
        <v>6.126939409632314</v>
      </c>
      <c r="R19">
        <v>12.001592</v>
      </c>
      <c r="S19">
        <v>8.1033130588235309</v>
      </c>
      <c r="T19">
        <v>0</v>
      </c>
      <c r="U19">
        <v>53.526058718861215</v>
      </c>
      <c r="V19">
        <v>2.6183662227602906</v>
      </c>
      <c r="W19">
        <v>12.852720533728689</v>
      </c>
      <c r="X19">
        <v>27.358971799930369</v>
      </c>
      <c r="Y19">
        <v>0</v>
      </c>
      <c r="Z19">
        <v>2.0007000000000006</v>
      </c>
      <c r="AA19">
        <v>0</v>
      </c>
      <c r="AB19">
        <v>3.6809999999999996</v>
      </c>
      <c r="AC19">
        <v>0</v>
      </c>
      <c r="AD19">
        <v>2.79657</v>
      </c>
      <c r="AE19">
        <v>15.166195200000001</v>
      </c>
      <c r="AF19">
        <v>2.7225000000000001</v>
      </c>
      <c r="AG19">
        <v>12.418404960000002</v>
      </c>
      <c r="AH19">
        <v>13.074300000000003</v>
      </c>
      <c r="AI19">
        <v>0</v>
      </c>
      <c r="AJ19">
        <v>0</v>
      </c>
      <c r="AK19">
        <v>7.9027899999999995</v>
      </c>
      <c r="AL19">
        <v>0</v>
      </c>
      <c r="AM19">
        <v>0</v>
      </c>
      <c r="AN19">
        <v>0.78432999999999997</v>
      </c>
      <c r="AO19">
        <v>6.7649400000000011</v>
      </c>
      <c r="AP19">
        <v>3.6158444406073338</v>
      </c>
      <c r="AQ19">
        <v>0</v>
      </c>
      <c r="AR19">
        <v>2.7096000000000009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819.59554745309322</v>
      </c>
      <c r="DN19">
        <v>6.3416205173682769</v>
      </c>
    </row>
    <row r="20" spans="1:118">
      <c r="A20" t="s">
        <v>62</v>
      </c>
      <c r="B20">
        <v>0</v>
      </c>
      <c r="C20">
        <v>0</v>
      </c>
      <c r="D20">
        <v>6.0028975265017674</v>
      </c>
      <c r="E20">
        <v>0</v>
      </c>
      <c r="F20">
        <v>0</v>
      </c>
      <c r="G20">
        <v>9.9970399549803037</v>
      </c>
      <c r="H20">
        <v>0</v>
      </c>
      <c r="I20">
        <v>0</v>
      </c>
      <c r="J20">
        <v>11.996009937888198</v>
      </c>
      <c r="K20">
        <v>9.3553415650118907</v>
      </c>
      <c r="L20">
        <v>515.57721600000002</v>
      </c>
      <c r="M20">
        <v>20.004436714020997</v>
      </c>
      <c r="N20">
        <v>0</v>
      </c>
      <c r="O20">
        <v>0</v>
      </c>
      <c r="P20">
        <v>31.636038635223287</v>
      </c>
      <c r="Q20">
        <v>6.126939409632314</v>
      </c>
      <c r="R20">
        <v>12.001592</v>
      </c>
      <c r="S20">
        <v>8.1033130588235309</v>
      </c>
      <c r="T20">
        <v>0</v>
      </c>
      <c r="U20">
        <v>53.526058718861215</v>
      </c>
      <c r="V20">
        <v>2.6183662227602906</v>
      </c>
      <c r="W20">
        <v>12.852720533728689</v>
      </c>
      <c r="X20">
        <v>27.358971799930369</v>
      </c>
      <c r="Y20">
        <v>0</v>
      </c>
      <c r="Z20">
        <v>2.0007000000000006</v>
      </c>
      <c r="AA20">
        <v>0</v>
      </c>
      <c r="AB20">
        <v>3.6809999999999996</v>
      </c>
      <c r="AC20">
        <v>0</v>
      </c>
      <c r="AD20">
        <v>2.79657</v>
      </c>
      <c r="AE20">
        <v>15.166195200000001</v>
      </c>
      <c r="AF20">
        <v>2.7225000000000001</v>
      </c>
      <c r="AG20">
        <v>12.418404960000002</v>
      </c>
      <c r="AH20">
        <v>13.074300000000003</v>
      </c>
      <c r="AI20">
        <v>0</v>
      </c>
      <c r="AJ20">
        <v>0</v>
      </c>
      <c r="AK20">
        <v>7.9027899999999995</v>
      </c>
      <c r="AL20">
        <v>0</v>
      </c>
      <c r="AM20">
        <v>0</v>
      </c>
      <c r="AN20">
        <v>0.78432999999999997</v>
      </c>
      <c r="AO20">
        <v>6.7649400000000011</v>
      </c>
      <c r="AP20">
        <v>3.6158444406073338</v>
      </c>
      <c r="AQ20">
        <v>0</v>
      </c>
      <c r="AR20">
        <v>2.7096000000000009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776.59868733443432</v>
      </c>
      <c r="DN20">
        <v>27.084329343535813</v>
      </c>
    </row>
    <row r="21" spans="1:118">
      <c r="A21" t="s">
        <v>63</v>
      </c>
      <c r="B21">
        <v>0</v>
      </c>
      <c r="C21">
        <v>0</v>
      </c>
      <c r="D21">
        <v>20.45948463210183</v>
      </c>
      <c r="E21">
        <v>0</v>
      </c>
      <c r="F21">
        <v>0</v>
      </c>
      <c r="G21">
        <v>38.042015937079583</v>
      </c>
      <c r="H21">
        <v>0</v>
      </c>
      <c r="I21">
        <v>0</v>
      </c>
      <c r="J21">
        <v>45.958592765098587</v>
      </c>
      <c r="K21">
        <v>9.3553415650118907</v>
      </c>
      <c r="L21">
        <v>515.57721600000002</v>
      </c>
      <c r="M21">
        <v>20.004436714020997</v>
      </c>
      <c r="N21">
        <v>0</v>
      </c>
      <c r="O21">
        <v>0</v>
      </c>
      <c r="P21">
        <v>31.636038635223287</v>
      </c>
      <c r="Q21">
        <v>6.126939409632314</v>
      </c>
      <c r="R21">
        <v>12.001592</v>
      </c>
      <c r="S21">
        <v>8.1033130588235309</v>
      </c>
      <c r="T21">
        <v>0</v>
      </c>
      <c r="U21">
        <v>53.526058718861215</v>
      </c>
      <c r="V21">
        <v>2.6183662227602906</v>
      </c>
      <c r="W21">
        <v>12.852720533728689</v>
      </c>
      <c r="X21">
        <v>27.358971799930369</v>
      </c>
      <c r="Y21">
        <v>0</v>
      </c>
      <c r="Z21">
        <v>2.0007000000000006</v>
      </c>
      <c r="AA21">
        <v>0</v>
      </c>
      <c r="AB21">
        <v>3.6809999999999996</v>
      </c>
      <c r="AC21">
        <v>0</v>
      </c>
      <c r="AD21">
        <v>2.79657</v>
      </c>
      <c r="AE21">
        <v>15.166195200000001</v>
      </c>
      <c r="AF21">
        <v>2.7225000000000001</v>
      </c>
      <c r="AG21">
        <v>12.418404960000002</v>
      </c>
      <c r="AH21">
        <v>13.074300000000003</v>
      </c>
      <c r="AI21">
        <v>0</v>
      </c>
      <c r="AJ21">
        <v>0</v>
      </c>
      <c r="AK21">
        <v>7.9027899999999995</v>
      </c>
      <c r="AL21">
        <v>0</v>
      </c>
      <c r="AM21">
        <v>0</v>
      </c>
      <c r="AN21">
        <v>0.78432999999999997</v>
      </c>
      <c r="AO21">
        <v>6.7649400000000011</v>
      </c>
      <c r="AP21">
        <v>3.6158444406073338</v>
      </c>
      <c r="AQ21">
        <v>0</v>
      </c>
      <c r="AR21">
        <v>2.7096000000000009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850.48599163391566</v>
      </c>
      <c r="DN21">
        <v>29.66117095896422</v>
      </c>
    </row>
    <row r="22" spans="1:118">
      <c r="A22" t="s">
        <v>64</v>
      </c>
      <c r="B22">
        <v>0</v>
      </c>
      <c r="C22">
        <v>0</v>
      </c>
      <c r="D22">
        <v>20.45948463210183</v>
      </c>
      <c r="E22">
        <v>0</v>
      </c>
      <c r="F22">
        <v>0</v>
      </c>
      <c r="G22">
        <v>38.042015937079583</v>
      </c>
      <c r="H22">
        <v>0</v>
      </c>
      <c r="I22">
        <v>0</v>
      </c>
      <c r="J22">
        <v>45.958592765098587</v>
      </c>
      <c r="K22">
        <v>9.3553415650118907</v>
      </c>
      <c r="L22">
        <v>515.57721600000002</v>
      </c>
      <c r="M22">
        <v>20.004436714020997</v>
      </c>
      <c r="N22">
        <v>0</v>
      </c>
      <c r="O22">
        <v>0</v>
      </c>
      <c r="P22">
        <v>31.636038635223287</v>
      </c>
      <c r="Q22">
        <v>6.126939409632314</v>
      </c>
      <c r="R22">
        <v>12.001592</v>
      </c>
      <c r="S22">
        <v>8.1033130588235309</v>
      </c>
      <c r="T22">
        <v>0</v>
      </c>
      <c r="U22">
        <v>53.526058718861215</v>
      </c>
      <c r="V22">
        <v>2.6183662227602906</v>
      </c>
      <c r="W22">
        <v>12.852720533728689</v>
      </c>
      <c r="X22">
        <v>27.358971799930369</v>
      </c>
      <c r="Y22">
        <v>0</v>
      </c>
      <c r="Z22">
        <v>0.33750000000000002</v>
      </c>
      <c r="AA22">
        <v>0</v>
      </c>
      <c r="AB22">
        <v>3.6809999999999996</v>
      </c>
      <c r="AC22">
        <v>0</v>
      </c>
      <c r="AD22">
        <v>2.79657</v>
      </c>
      <c r="AE22">
        <v>15.166195200000001</v>
      </c>
      <c r="AF22">
        <v>2.7225000000000001</v>
      </c>
      <c r="AG22">
        <v>12.418404960000002</v>
      </c>
      <c r="AH22">
        <v>13.074300000000003</v>
      </c>
      <c r="AI22">
        <v>0</v>
      </c>
      <c r="AJ22">
        <v>0</v>
      </c>
      <c r="AK22">
        <v>7.9027899999999995</v>
      </c>
      <c r="AL22">
        <v>0</v>
      </c>
      <c r="AM22">
        <v>0</v>
      </c>
      <c r="AN22">
        <v>0.78432999999999997</v>
      </c>
      <c r="AO22">
        <v>6.7649400000000011</v>
      </c>
      <c r="AP22">
        <v>3.6158444406073338</v>
      </c>
      <c r="AQ22">
        <v>0</v>
      </c>
      <c r="AR22">
        <v>2.7096000000000009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848.87884148618832</v>
      </c>
      <c r="DN22">
        <v>29.605121106691492</v>
      </c>
    </row>
    <row r="23" spans="1:118">
      <c r="A23" t="s">
        <v>65</v>
      </c>
      <c r="B23">
        <v>0</v>
      </c>
      <c r="C23">
        <v>0</v>
      </c>
      <c r="D23">
        <v>24.773144441022488</v>
      </c>
      <c r="E23">
        <v>0</v>
      </c>
      <c r="F23">
        <v>0</v>
      </c>
      <c r="G23">
        <v>48.028562558211725</v>
      </c>
      <c r="H23">
        <v>0</v>
      </c>
      <c r="I23">
        <v>0</v>
      </c>
      <c r="J23">
        <v>58.211735180511589</v>
      </c>
      <c r="K23">
        <v>9.3553415650118907</v>
      </c>
      <c r="L23">
        <v>515.57721600000002</v>
      </c>
      <c r="M23">
        <v>20.004436714020997</v>
      </c>
      <c r="N23">
        <v>0</v>
      </c>
      <c r="O23">
        <v>0</v>
      </c>
      <c r="P23">
        <v>31.636038635223287</v>
      </c>
      <c r="Q23">
        <v>6.126939409632314</v>
      </c>
      <c r="R23">
        <v>12.001592</v>
      </c>
      <c r="S23">
        <v>8.1033130588235309</v>
      </c>
      <c r="T23">
        <v>0</v>
      </c>
      <c r="U23">
        <v>53.526058718861215</v>
      </c>
      <c r="V23">
        <v>2.6183662227602906</v>
      </c>
      <c r="W23">
        <v>12.852720533728689</v>
      </c>
      <c r="X23">
        <v>27.358971799930369</v>
      </c>
      <c r="Y23">
        <v>0</v>
      </c>
      <c r="Z23">
        <v>0.33750000000000002</v>
      </c>
      <c r="AA23">
        <v>0</v>
      </c>
      <c r="AB23">
        <v>3.6809999999999996</v>
      </c>
      <c r="AC23">
        <v>0</v>
      </c>
      <c r="AD23">
        <v>2.79657</v>
      </c>
      <c r="AE23">
        <v>15.166195200000001</v>
      </c>
      <c r="AF23">
        <v>2.7225000000000001</v>
      </c>
      <c r="AG23">
        <v>12.418404960000002</v>
      </c>
      <c r="AH23">
        <v>19.320910000000001</v>
      </c>
      <c r="AI23">
        <v>0</v>
      </c>
      <c r="AJ23">
        <v>0</v>
      </c>
      <c r="AK23">
        <v>7.9027899999999995</v>
      </c>
      <c r="AL23">
        <v>0</v>
      </c>
      <c r="AM23">
        <v>0</v>
      </c>
      <c r="AN23">
        <v>0.78432999999999997</v>
      </c>
      <c r="AO23">
        <v>6.7649400000000011</v>
      </c>
      <c r="AP23">
        <v>3.6158444406073338</v>
      </c>
      <c r="AQ23">
        <v>0</v>
      </c>
      <c r="AR23">
        <v>2.7096000000000009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880.57344213651618</v>
      </c>
      <c r="DN23">
        <v>30.710479301829515</v>
      </c>
    </row>
    <row r="24" spans="1:118">
      <c r="A24" t="s">
        <v>66</v>
      </c>
      <c r="B24">
        <v>0</v>
      </c>
      <c r="C24">
        <v>0</v>
      </c>
      <c r="D24">
        <v>24.773144441022488</v>
      </c>
      <c r="E24">
        <v>0</v>
      </c>
      <c r="F24">
        <v>0</v>
      </c>
      <c r="G24">
        <v>48.028562558211725</v>
      </c>
      <c r="H24">
        <v>0</v>
      </c>
      <c r="I24">
        <v>0</v>
      </c>
      <c r="J24">
        <v>58.211735180511589</v>
      </c>
      <c r="K24">
        <v>9.3553415650118907</v>
      </c>
      <c r="L24">
        <v>515.57721600000002</v>
      </c>
      <c r="M24">
        <v>20.004436714020997</v>
      </c>
      <c r="N24">
        <v>0</v>
      </c>
      <c r="O24">
        <v>0</v>
      </c>
      <c r="P24">
        <v>31.636038635223287</v>
      </c>
      <c r="Q24">
        <v>6.126939409632314</v>
      </c>
      <c r="R24">
        <v>12.001592</v>
      </c>
      <c r="S24">
        <v>8.1033130588235309</v>
      </c>
      <c r="T24">
        <v>0</v>
      </c>
      <c r="U24">
        <v>53.526058718861215</v>
      </c>
      <c r="V24">
        <v>2.6183662227602906</v>
      </c>
      <c r="W24">
        <v>12.852720533728689</v>
      </c>
      <c r="X24">
        <v>27.358971799930369</v>
      </c>
      <c r="Y24">
        <v>0</v>
      </c>
      <c r="Z24">
        <v>0.33750000000000002</v>
      </c>
      <c r="AA24">
        <v>0</v>
      </c>
      <c r="AB24">
        <v>3.6809999999999996</v>
      </c>
      <c r="AC24">
        <v>0</v>
      </c>
      <c r="AD24">
        <v>2.79657</v>
      </c>
      <c r="AE24">
        <v>15.166195200000001</v>
      </c>
      <c r="AF24">
        <v>2.7225000000000001</v>
      </c>
      <c r="AG24">
        <v>12.418404960000002</v>
      </c>
      <c r="AH24">
        <v>21.529014000000004</v>
      </c>
      <c r="AI24">
        <v>0</v>
      </c>
      <c r="AJ24">
        <v>0</v>
      </c>
      <c r="AK24">
        <v>7.9027899999999995</v>
      </c>
      <c r="AL24">
        <v>0</v>
      </c>
      <c r="AM24">
        <v>0</v>
      </c>
      <c r="AN24">
        <v>0.78432999999999997</v>
      </c>
      <c r="AO24">
        <v>6.7649400000000011</v>
      </c>
      <c r="AP24">
        <v>3.6158444406073338</v>
      </c>
      <c r="AQ24">
        <v>4.6391999999999989</v>
      </c>
      <c r="AR24">
        <v>2.7096000000000009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887.18999188126793</v>
      </c>
      <c r="DN24">
        <v>30.941233557077666</v>
      </c>
    </row>
    <row r="25" spans="1:118">
      <c r="A25" t="s">
        <v>67</v>
      </c>
      <c r="B25">
        <v>0</v>
      </c>
      <c r="C25">
        <v>0</v>
      </c>
      <c r="D25">
        <v>24.773144441022488</v>
      </c>
      <c r="E25">
        <v>0</v>
      </c>
      <c r="F25">
        <v>0</v>
      </c>
      <c r="G25">
        <v>48.028562558211725</v>
      </c>
      <c r="H25">
        <v>0</v>
      </c>
      <c r="I25">
        <v>0</v>
      </c>
      <c r="J25">
        <v>58.211735180511589</v>
      </c>
      <c r="K25">
        <v>9.3553415650118907</v>
      </c>
      <c r="L25">
        <v>515.57721600000002</v>
      </c>
      <c r="M25">
        <v>20.004436714020997</v>
      </c>
      <c r="N25">
        <v>0</v>
      </c>
      <c r="O25">
        <v>0</v>
      </c>
      <c r="P25">
        <v>31.636038635223287</v>
      </c>
      <c r="Q25">
        <v>6.126939409632314</v>
      </c>
      <c r="R25">
        <v>12.001592</v>
      </c>
      <c r="S25">
        <v>8.1033130588235309</v>
      </c>
      <c r="T25">
        <v>0</v>
      </c>
      <c r="U25">
        <v>53.526058718861215</v>
      </c>
      <c r="V25">
        <v>2.6183662227602906</v>
      </c>
      <c r="W25">
        <v>12.852720533728689</v>
      </c>
      <c r="X25">
        <v>27.358971799930369</v>
      </c>
      <c r="Y25">
        <v>0</v>
      </c>
      <c r="Z25">
        <v>0.33750000000000002</v>
      </c>
      <c r="AA25">
        <v>4.2894005485360642</v>
      </c>
      <c r="AB25">
        <v>3.6809999999999996</v>
      </c>
      <c r="AC25">
        <v>0</v>
      </c>
      <c r="AD25">
        <v>3.5261099999999992</v>
      </c>
      <c r="AE25">
        <v>15.166195200000001</v>
      </c>
      <c r="AF25">
        <v>2.7225000000000001</v>
      </c>
      <c r="AG25">
        <v>12.418404960000002</v>
      </c>
      <c r="AH25">
        <v>28.705351999999998</v>
      </c>
      <c r="AI25">
        <v>0</v>
      </c>
      <c r="AJ25">
        <v>0</v>
      </c>
      <c r="AK25">
        <v>7.9027899999999995</v>
      </c>
      <c r="AL25">
        <v>0</v>
      </c>
      <c r="AM25">
        <v>0</v>
      </c>
      <c r="AN25">
        <v>0.78432999999999997</v>
      </c>
      <c r="AO25">
        <v>6.7649400000000011</v>
      </c>
      <c r="AP25">
        <v>3.6158444406073338</v>
      </c>
      <c r="AQ25">
        <v>9.5490199999999987</v>
      </c>
      <c r="AR25">
        <v>2.7096000000000009</v>
      </c>
      <c r="AS25">
        <v>2.8889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903.71855166036357</v>
      </c>
      <c r="DN25">
        <v>31.517772326518152</v>
      </c>
    </row>
    <row r="26" spans="1:118">
      <c r="A26" t="s">
        <v>68</v>
      </c>
      <c r="B26">
        <v>0</v>
      </c>
      <c r="C26">
        <v>0</v>
      </c>
      <c r="D26">
        <v>24.773144441022488</v>
      </c>
      <c r="E26">
        <v>0</v>
      </c>
      <c r="F26">
        <v>0</v>
      </c>
      <c r="G26">
        <v>48.028562558211725</v>
      </c>
      <c r="H26">
        <v>0</v>
      </c>
      <c r="I26">
        <v>0</v>
      </c>
      <c r="J26">
        <v>58.211735180511589</v>
      </c>
      <c r="K26">
        <v>9.3553415650118907</v>
      </c>
      <c r="L26">
        <v>515.57721600000002</v>
      </c>
      <c r="M26">
        <v>20.004436714020997</v>
      </c>
      <c r="N26">
        <v>0</v>
      </c>
      <c r="O26">
        <v>0</v>
      </c>
      <c r="P26">
        <v>31.636038635223287</v>
      </c>
      <c r="Q26">
        <v>6.126939409632314</v>
      </c>
      <c r="R26">
        <v>12.001592</v>
      </c>
      <c r="S26">
        <v>8.1033130588235309</v>
      </c>
      <c r="T26">
        <v>0</v>
      </c>
      <c r="U26">
        <v>53.526058718861215</v>
      </c>
      <c r="V26">
        <v>2.6183662227602906</v>
      </c>
      <c r="W26">
        <v>12.852720533728689</v>
      </c>
      <c r="X26">
        <v>27.358971799930369</v>
      </c>
      <c r="Y26">
        <v>0</v>
      </c>
      <c r="Z26">
        <v>0.33750000000000002</v>
      </c>
      <c r="AA26">
        <v>8.6030349984762857</v>
      </c>
      <c r="AB26">
        <v>8.0572999999999997</v>
      </c>
      <c r="AC26">
        <v>0</v>
      </c>
      <c r="AD26">
        <v>5.59314</v>
      </c>
      <c r="AE26">
        <v>15.166195200000001</v>
      </c>
      <c r="AF26">
        <v>2.7225000000000001</v>
      </c>
      <c r="AG26">
        <v>12.418404960000002</v>
      </c>
      <c r="AH26">
        <v>28.705351999999998</v>
      </c>
      <c r="AI26">
        <v>0</v>
      </c>
      <c r="AJ26">
        <v>0</v>
      </c>
      <c r="AK26">
        <v>7.9027899999999995</v>
      </c>
      <c r="AL26">
        <v>0</v>
      </c>
      <c r="AM26">
        <v>0</v>
      </c>
      <c r="AN26">
        <v>0.78432999999999997</v>
      </c>
      <c r="AO26">
        <v>6.7649400000000011</v>
      </c>
      <c r="AP26">
        <v>3.6158444406073338</v>
      </c>
      <c r="AQ26">
        <v>14.323529999999998</v>
      </c>
      <c r="AR26">
        <v>2.7096000000000009</v>
      </c>
      <c r="AS26">
        <v>2.8889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918.72651797006438</v>
      </c>
      <c r="DN26">
        <v>32.041280466757499</v>
      </c>
    </row>
    <row r="27" spans="1:118">
      <c r="A27" t="s">
        <v>69</v>
      </c>
      <c r="B27">
        <v>0</v>
      </c>
      <c r="C27">
        <v>0</v>
      </c>
      <c r="D27">
        <v>24.773144441022488</v>
      </c>
      <c r="E27">
        <v>0</v>
      </c>
      <c r="F27">
        <v>0</v>
      </c>
      <c r="G27">
        <v>48.028562558211725</v>
      </c>
      <c r="H27">
        <v>0</v>
      </c>
      <c r="I27">
        <v>0</v>
      </c>
      <c r="J27">
        <v>58.211735180511589</v>
      </c>
      <c r="K27">
        <v>9.3553415650118907</v>
      </c>
      <c r="L27">
        <v>515.57721600000002</v>
      </c>
      <c r="M27">
        <v>20.004436714020997</v>
      </c>
      <c r="N27">
        <v>0</v>
      </c>
      <c r="O27">
        <v>0</v>
      </c>
      <c r="P27">
        <v>31.636038635223287</v>
      </c>
      <c r="Q27">
        <v>6.126939409632314</v>
      </c>
      <c r="R27">
        <v>12.001592</v>
      </c>
      <c r="S27">
        <v>8.1033130588235309</v>
      </c>
      <c r="T27">
        <v>0</v>
      </c>
      <c r="U27">
        <v>53.526058718861215</v>
      </c>
      <c r="V27">
        <v>2.6183662227602906</v>
      </c>
      <c r="W27">
        <v>12.852720533728689</v>
      </c>
      <c r="X27">
        <v>27.358971799930369</v>
      </c>
      <c r="Y27">
        <v>0</v>
      </c>
      <c r="Z27">
        <v>1.0125</v>
      </c>
      <c r="AA27">
        <v>8.6030349984762857</v>
      </c>
      <c r="AB27">
        <v>8.0572999999999997</v>
      </c>
      <c r="AC27">
        <v>2.9693200000000006</v>
      </c>
      <c r="AD27">
        <v>8.3897100000000009</v>
      </c>
      <c r="AE27">
        <v>15.166195200000001</v>
      </c>
      <c r="AF27">
        <v>2.7225000000000001</v>
      </c>
      <c r="AG27">
        <v>12.418404960000002</v>
      </c>
      <c r="AH27">
        <v>35.881690000000006</v>
      </c>
      <c r="AI27">
        <v>0</v>
      </c>
      <c r="AJ27">
        <v>0</v>
      </c>
      <c r="AK27">
        <v>7.9027899999999995</v>
      </c>
      <c r="AL27">
        <v>0</v>
      </c>
      <c r="AM27">
        <v>1.6196399999999995</v>
      </c>
      <c r="AN27">
        <v>0.78432999999999997</v>
      </c>
      <c r="AO27">
        <v>6.7649400000000011</v>
      </c>
      <c r="AP27">
        <v>3.6158444406073338</v>
      </c>
      <c r="AQ27">
        <v>19.098039999999994</v>
      </c>
      <c r="AR27">
        <v>2.7096000000000009</v>
      </c>
      <c r="AS27">
        <v>2.8889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938.06351218906013</v>
      </c>
      <c r="DN27">
        <v>32.715664247762021</v>
      </c>
    </row>
    <row r="28" spans="1:118">
      <c r="A28" t="s">
        <v>70</v>
      </c>
      <c r="B28">
        <v>0</v>
      </c>
      <c r="C28">
        <v>0</v>
      </c>
      <c r="D28">
        <v>24.773144441022488</v>
      </c>
      <c r="E28">
        <v>0</v>
      </c>
      <c r="F28">
        <v>0</v>
      </c>
      <c r="G28">
        <v>48.028562558211725</v>
      </c>
      <c r="H28">
        <v>0</v>
      </c>
      <c r="I28">
        <v>0</v>
      </c>
      <c r="J28">
        <v>58.211735180511589</v>
      </c>
      <c r="K28">
        <v>9.3553415650118907</v>
      </c>
      <c r="L28">
        <v>515.57721600000002</v>
      </c>
      <c r="M28">
        <v>20.004436714020997</v>
      </c>
      <c r="N28">
        <v>0</v>
      </c>
      <c r="O28">
        <v>0</v>
      </c>
      <c r="P28">
        <v>31.636038635223287</v>
      </c>
      <c r="Q28">
        <v>6.126939409632314</v>
      </c>
      <c r="R28">
        <v>12.001592</v>
      </c>
      <c r="S28">
        <v>8.1033130588235309</v>
      </c>
      <c r="T28">
        <v>0</v>
      </c>
      <c r="U28">
        <v>53.526058718861215</v>
      </c>
      <c r="V28">
        <v>2.6183662227602906</v>
      </c>
      <c r="W28">
        <v>12.852720533728689</v>
      </c>
      <c r="X28">
        <v>27.358971799930369</v>
      </c>
      <c r="Y28">
        <v>0</v>
      </c>
      <c r="Z28">
        <v>6.0021000000000013</v>
      </c>
      <c r="AA28">
        <v>12.916669448416508</v>
      </c>
      <c r="AB28">
        <v>12.12276</v>
      </c>
      <c r="AC28">
        <v>8.9169460386367216</v>
      </c>
      <c r="AD28">
        <v>11.2122192</v>
      </c>
      <c r="AE28">
        <v>15.166195200000001</v>
      </c>
      <c r="AF28">
        <v>6.0499999999999989</v>
      </c>
      <c r="AG28">
        <v>12.418404960000002</v>
      </c>
      <c r="AH28">
        <v>43.058028000000007</v>
      </c>
      <c r="AI28">
        <v>0</v>
      </c>
      <c r="AJ28">
        <v>0</v>
      </c>
      <c r="AK28">
        <v>7.9027899999999995</v>
      </c>
      <c r="AL28">
        <v>0</v>
      </c>
      <c r="AM28">
        <v>4.8491039999999996</v>
      </c>
      <c r="AN28">
        <v>0.78432999999999997</v>
      </c>
      <c r="AO28">
        <v>6.7649400000000011</v>
      </c>
      <c r="AP28">
        <v>3.6158444406073338</v>
      </c>
      <c r="AQ28">
        <v>19.098039999999994</v>
      </c>
      <c r="AR28">
        <v>2.7096000000000009</v>
      </c>
      <c r="AS28">
        <v>2.8889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972.72665504545341</v>
      </c>
      <c r="DN28">
        <v>33.924653079945664</v>
      </c>
    </row>
    <row r="29" spans="1:118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65.155748732277758</v>
      </c>
      <c r="H29">
        <v>0</v>
      </c>
      <c r="I29">
        <v>0</v>
      </c>
      <c r="J29">
        <v>74.206000000000003</v>
      </c>
      <c r="K29">
        <v>9.3553415650118907</v>
      </c>
      <c r="L29">
        <v>515.57721600000002</v>
      </c>
      <c r="M29">
        <v>20.004436714020997</v>
      </c>
      <c r="N29">
        <v>0</v>
      </c>
      <c r="O29">
        <v>0</v>
      </c>
      <c r="P29">
        <v>31.636038635223287</v>
      </c>
      <c r="Q29">
        <v>6.126939409632314</v>
      </c>
      <c r="R29">
        <v>12.001592</v>
      </c>
      <c r="S29">
        <v>8.1033130588235309</v>
      </c>
      <c r="T29">
        <v>0</v>
      </c>
      <c r="U29">
        <v>53.526058718861215</v>
      </c>
      <c r="V29">
        <v>2.6183662227602906</v>
      </c>
      <c r="W29">
        <v>12.852720533728689</v>
      </c>
      <c r="X29">
        <v>27.358971799930369</v>
      </c>
      <c r="Y29">
        <v>0</v>
      </c>
      <c r="Z29">
        <v>6.0021000000000013</v>
      </c>
      <c r="AA29">
        <v>12.916669448416508</v>
      </c>
      <c r="AB29">
        <v>12.12276</v>
      </c>
      <c r="AC29">
        <v>8.9169460386367216</v>
      </c>
      <c r="AD29">
        <v>11.2122192</v>
      </c>
      <c r="AE29">
        <v>15.166195200000001</v>
      </c>
      <c r="AF29">
        <v>6.0499999999999989</v>
      </c>
      <c r="AG29">
        <v>12.418404960000002</v>
      </c>
      <c r="AH29">
        <v>43.058028000000007</v>
      </c>
      <c r="AI29">
        <v>0</v>
      </c>
      <c r="AJ29">
        <v>0</v>
      </c>
      <c r="AK29">
        <v>7.9027899999999995</v>
      </c>
      <c r="AL29">
        <v>0</v>
      </c>
      <c r="AM29">
        <v>4.8491039999999996</v>
      </c>
      <c r="AN29">
        <v>0.78432999999999997</v>
      </c>
      <c r="AO29">
        <v>6.7649400000000011</v>
      </c>
      <c r="AP29">
        <v>3.4193311557917174</v>
      </c>
      <c r="AQ29">
        <v>19.098039999999994</v>
      </c>
      <c r="AR29">
        <v>2.7096000000000009</v>
      </c>
      <c r="AS29">
        <v>2.8889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1013.0714243471552</v>
      </c>
      <c r="DN29">
        <v>35.331677045959893</v>
      </c>
    </row>
    <row r="30" spans="1:118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65.155748732277758</v>
      </c>
      <c r="H30">
        <v>0</v>
      </c>
      <c r="I30">
        <v>0</v>
      </c>
      <c r="J30">
        <v>74.206000000000003</v>
      </c>
      <c r="K30">
        <v>9.3553415650118907</v>
      </c>
      <c r="L30">
        <v>515.57721600000002</v>
      </c>
      <c r="M30">
        <v>20.004436714020997</v>
      </c>
      <c r="N30">
        <v>0</v>
      </c>
      <c r="O30">
        <v>0</v>
      </c>
      <c r="P30">
        <v>31.636038635223287</v>
      </c>
      <c r="Q30">
        <v>6.126939409632314</v>
      </c>
      <c r="R30">
        <v>12.001592</v>
      </c>
      <c r="S30">
        <v>8.1033130588235309</v>
      </c>
      <c r="T30">
        <v>0</v>
      </c>
      <c r="U30">
        <v>53.526058718861215</v>
      </c>
      <c r="V30">
        <v>2.6183662227602906</v>
      </c>
      <c r="W30">
        <v>12.852720533728689</v>
      </c>
      <c r="X30">
        <v>27.358971799930369</v>
      </c>
      <c r="Y30">
        <v>0</v>
      </c>
      <c r="Z30">
        <v>6.0021000000000013</v>
      </c>
      <c r="AA30">
        <v>12.916669448416508</v>
      </c>
      <c r="AB30">
        <v>12.12276</v>
      </c>
      <c r="AC30">
        <v>8.9169460386367216</v>
      </c>
      <c r="AD30">
        <v>11.2122192</v>
      </c>
      <c r="AE30">
        <v>15.166195200000001</v>
      </c>
      <c r="AF30">
        <v>6.0499999999999989</v>
      </c>
      <c r="AG30">
        <v>12.418404960000002</v>
      </c>
      <c r="AH30">
        <v>43.058028000000007</v>
      </c>
      <c r="AI30">
        <v>0</v>
      </c>
      <c r="AJ30">
        <v>0</v>
      </c>
      <c r="AK30">
        <v>7.9027899999999995</v>
      </c>
      <c r="AL30">
        <v>0</v>
      </c>
      <c r="AM30">
        <v>4.8491039999999996</v>
      </c>
      <c r="AN30">
        <v>0.78432999999999997</v>
      </c>
      <c r="AO30">
        <v>6.7649400000000011</v>
      </c>
      <c r="AP30">
        <v>3.4193311557917174</v>
      </c>
      <c r="AQ30">
        <v>19.098039999999994</v>
      </c>
      <c r="AR30">
        <v>4.4031000000000011</v>
      </c>
      <c r="AS30">
        <v>2.8889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1014.7078533971553</v>
      </c>
      <c r="DN30">
        <v>35.388747995959889</v>
      </c>
    </row>
    <row r="31" spans="1:118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65.155748732277758</v>
      </c>
      <c r="H31">
        <v>0</v>
      </c>
      <c r="I31">
        <v>0</v>
      </c>
      <c r="J31">
        <v>74.206000000000003</v>
      </c>
      <c r="K31">
        <v>9.3553415650118907</v>
      </c>
      <c r="L31">
        <v>515.57721600000002</v>
      </c>
      <c r="M31">
        <v>20.004436714020997</v>
      </c>
      <c r="N31">
        <v>0</v>
      </c>
      <c r="O31">
        <v>0</v>
      </c>
      <c r="P31">
        <v>31.636038635223287</v>
      </c>
      <c r="Q31">
        <v>6.126939409632314</v>
      </c>
      <c r="R31">
        <v>12.001592</v>
      </c>
      <c r="S31">
        <v>8.1033130588235309</v>
      </c>
      <c r="T31">
        <v>0</v>
      </c>
      <c r="U31">
        <v>53.526058718861215</v>
      </c>
      <c r="V31">
        <v>2.6183662227602906</v>
      </c>
      <c r="W31">
        <v>12.852720533728689</v>
      </c>
      <c r="X31">
        <v>27.358971799930369</v>
      </c>
      <c r="Y31">
        <v>0</v>
      </c>
      <c r="Z31">
        <v>6.0021000000000013</v>
      </c>
      <c r="AA31">
        <v>12.916669448416508</v>
      </c>
      <c r="AB31">
        <v>12.12276</v>
      </c>
      <c r="AC31">
        <v>8.9169460386367216</v>
      </c>
      <c r="AD31">
        <v>11.2122192</v>
      </c>
      <c r="AE31">
        <v>15.166195200000001</v>
      </c>
      <c r="AF31">
        <v>6.0499999999999989</v>
      </c>
      <c r="AG31">
        <v>12.418404960000002</v>
      </c>
      <c r="AH31">
        <v>43.058028000000007</v>
      </c>
      <c r="AI31">
        <v>0</v>
      </c>
      <c r="AJ31">
        <v>0</v>
      </c>
      <c r="AK31">
        <v>7.9027899999999995</v>
      </c>
      <c r="AL31">
        <v>0</v>
      </c>
      <c r="AM31">
        <v>4.8491039999999996</v>
      </c>
      <c r="AN31">
        <v>0.78432999999999997</v>
      </c>
      <c r="AO31">
        <v>6.7649400000000011</v>
      </c>
      <c r="AP31">
        <v>3.4193311557917174</v>
      </c>
      <c r="AQ31">
        <v>19.098039999999994</v>
      </c>
      <c r="AR31">
        <v>15.072150000000006</v>
      </c>
      <c r="AS31">
        <v>2.8889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1025.0173561667204</v>
      </c>
      <c r="DN31">
        <v>35.748295226394674</v>
      </c>
    </row>
    <row r="32" spans="1:118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65.155748732277758</v>
      </c>
      <c r="H32">
        <v>0</v>
      </c>
      <c r="I32">
        <v>0</v>
      </c>
      <c r="J32">
        <v>74.206000000000003</v>
      </c>
      <c r="K32">
        <v>9.3553415650118907</v>
      </c>
      <c r="L32">
        <v>515.57721600000002</v>
      </c>
      <c r="M32">
        <v>20.004436714020997</v>
      </c>
      <c r="N32">
        <v>0</v>
      </c>
      <c r="O32">
        <v>0</v>
      </c>
      <c r="P32">
        <v>31.636038635223287</v>
      </c>
      <c r="Q32">
        <v>6.126939409632314</v>
      </c>
      <c r="R32">
        <v>12.001592</v>
      </c>
      <c r="S32">
        <v>8.1033130588235309</v>
      </c>
      <c r="T32">
        <v>0</v>
      </c>
      <c r="U32">
        <v>53.526058718861215</v>
      </c>
      <c r="V32">
        <v>2.6183662227602906</v>
      </c>
      <c r="W32">
        <v>12.852720533728689</v>
      </c>
      <c r="X32">
        <v>27.358971799930369</v>
      </c>
      <c r="Y32">
        <v>0</v>
      </c>
      <c r="Z32">
        <v>2.0007000000000006</v>
      </c>
      <c r="AA32">
        <v>8.6030349984762857</v>
      </c>
      <c r="AB32">
        <v>12.12276</v>
      </c>
      <c r="AC32">
        <v>5.9386400000000013</v>
      </c>
      <c r="AD32">
        <v>8.3897100000000009</v>
      </c>
      <c r="AE32">
        <v>15.166195200000001</v>
      </c>
      <c r="AF32">
        <v>2.7225000000000001</v>
      </c>
      <c r="AG32">
        <v>12.418404960000002</v>
      </c>
      <c r="AH32">
        <v>35.881690000000006</v>
      </c>
      <c r="AI32">
        <v>0</v>
      </c>
      <c r="AJ32">
        <v>0</v>
      </c>
      <c r="AK32">
        <v>7.9027899999999995</v>
      </c>
      <c r="AL32">
        <v>0</v>
      </c>
      <c r="AM32">
        <v>1.6196399999999995</v>
      </c>
      <c r="AN32">
        <v>0.78432999999999997</v>
      </c>
      <c r="AO32">
        <v>6.7649400000000011</v>
      </c>
      <c r="AP32">
        <v>3.4193311557917174</v>
      </c>
      <c r="AQ32">
        <v>14.323529999999998</v>
      </c>
      <c r="AR32">
        <v>15.072150000000006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993.49320991489435</v>
      </c>
      <c r="DN32">
        <v>34.648779789643854</v>
      </c>
    </row>
    <row r="33" spans="1:118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65.155748732277758</v>
      </c>
      <c r="H33">
        <v>0</v>
      </c>
      <c r="I33">
        <v>0</v>
      </c>
      <c r="J33">
        <v>74.206000000000003</v>
      </c>
      <c r="K33">
        <v>9.3553415650118907</v>
      </c>
      <c r="L33">
        <v>515.57721600000002</v>
      </c>
      <c r="M33">
        <v>20.004436714020997</v>
      </c>
      <c r="N33">
        <v>0</v>
      </c>
      <c r="O33">
        <v>0</v>
      </c>
      <c r="P33">
        <v>31.636038635223287</v>
      </c>
      <c r="Q33">
        <v>6.126939409632314</v>
      </c>
      <c r="R33">
        <v>12.001592</v>
      </c>
      <c r="S33">
        <v>8.1033130588235309</v>
      </c>
      <c r="T33">
        <v>0</v>
      </c>
      <c r="U33">
        <v>53.526058718861215</v>
      </c>
      <c r="V33">
        <v>2.6183662227602906</v>
      </c>
      <c r="W33">
        <v>12.852720533728689</v>
      </c>
      <c r="X33">
        <v>27.358971799930369</v>
      </c>
      <c r="Y33">
        <v>0</v>
      </c>
      <c r="Z33">
        <v>2.0007000000000006</v>
      </c>
      <c r="AA33">
        <v>4.2894005485360642</v>
      </c>
      <c r="AB33">
        <v>8.0572999999999997</v>
      </c>
      <c r="AC33">
        <v>2.9693200000000006</v>
      </c>
      <c r="AD33">
        <v>5.59314</v>
      </c>
      <c r="AE33">
        <v>15.166195200000001</v>
      </c>
      <c r="AF33">
        <v>2.7225000000000001</v>
      </c>
      <c r="AG33">
        <v>12.418404960000002</v>
      </c>
      <c r="AH33">
        <v>28.705351999999998</v>
      </c>
      <c r="AI33">
        <v>0</v>
      </c>
      <c r="AJ33">
        <v>0</v>
      </c>
      <c r="AK33">
        <v>7.9027899999999995</v>
      </c>
      <c r="AL33">
        <v>0</v>
      </c>
      <c r="AM33">
        <v>0</v>
      </c>
      <c r="AN33">
        <v>0.78432999999999997</v>
      </c>
      <c r="AO33">
        <v>6.7649400000000011</v>
      </c>
      <c r="AP33">
        <v>3.4193311557917174</v>
      </c>
      <c r="AQ33">
        <v>9.5490199999999987</v>
      </c>
      <c r="AR33">
        <v>4.4031000000000011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956.40234414565884</v>
      </c>
      <c r="DN33">
        <v>33.355123108939218</v>
      </c>
    </row>
    <row r="34" spans="1:118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65.155748732277758</v>
      </c>
      <c r="H34">
        <v>0</v>
      </c>
      <c r="I34">
        <v>0</v>
      </c>
      <c r="J34">
        <v>74.206000000000003</v>
      </c>
      <c r="K34">
        <v>9.3553415650118907</v>
      </c>
      <c r="L34">
        <v>515.57721600000002</v>
      </c>
      <c r="M34">
        <v>20.004436714020997</v>
      </c>
      <c r="N34">
        <v>0</v>
      </c>
      <c r="O34">
        <v>0</v>
      </c>
      <c r="P34">
        <v>31.636038635223287</v>
      </c>
      <c r="Q34">
        <v>6.126939409632314</v>
      </c>
      <c r="R34">
        <v>12.001592</v>
      </c>
      <c r="S34">
        <v>8.1033130588235309</v>
      </c>
      <c r="T34">
        <v>0</v>
      </c>
      <c r="U34">
        <v>53.526058718861215</v>
      </c>
      <c r="V34">
        <v>2.6183662227602906</v>
      </c>
      <c r="W34">
        <v>12.852720533728689</v>
      </c>
      <c r="X34">
        <v>27.358971799930369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15.166195200000001</v>
      </c>
      <c r="AF34">
        <v>2.7225000000000001</v>
      </c>
      <c r="AG34">
        <v>12.418404960000002</v>
      </c>
      <c r="AH34">
        <v>21.529014000000004</v>
      </c>
      <c r="AI34">
        <v>0</v>
      </c>
      <c r="AJ34">
        <v>0</v>
      </c>
      <c r="AK34">
        <v>7.9027899999999995</v>
      </c>
      <c r="AL34">
        <v>0</v>
      </c>
      <c r="AM34">
        <v>0</v>
      </c>
      <c r="AN34">
        <v>0.78432999999999997</v>
      </c>
      <c r="AO34">
        <v>6.7649400000000011</v>
      </c>
      <c r="AP34">
        <v>3.4193311557917174</v>
      </c>
      <c r="AQ34">
        <v>4.6391999999999989</v>
      </c>
      <c r="AR34">
        <v>3.3870000000000009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929.79648282797996</v>
      </c>
      <c r="DN34">
        <v>32.427135878082012</v>
      </c>
    </row>
    <row r="35" spans="1:118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65.155748732277758</v>
      </c>
      <c r="H35">
        <v>0</v>
      </c>
      <c r="I35">
        <v>0</v>
      </c>
      <c r="J35">
        <v>74.206000000000003</v>
      </c>
      <c r="K35">
        <v>9.3553415650118907</v>
      </c>
      <c r="L35">
        <v>515.57721600000002</v>
      </c>
      <c r="M35">
        <v>20.004436714020997</v>
      </c>
      <c r="N35">
        <v>0</v>
      </c>
      <c r="O35">
        <v>0</v>
      </c>
      <c r="P35">
        <v>31.636038635223287</v>
      </c>
      <c r="Q35">
        <v>6.126939409632314</v>
      </c>
      <c r="R35">
        <v>12.001592</v>
      </c>
      <c r="S35">
        <v>8.1033130588235309</v>
      </c>
      <c r="T35">
        <v>0</v>
      </c>
      <c r="U35">
        <v>53.526058718861215</v>
      </c>
      <c r="V35">
        <v>2.6183662227602906</v>
      </c>
      <c r="W35">
        <v>12.852720533728689</v>
      </c>
      <c r="X35">
        <v>27.358971799930369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15.166195200000001</v>
      </c>
      <c r="AF35">
        <v>2.7225000000000001</v>
      </c>
      <c r="AG35">
        <v>12.418404960000002</v>
      </c>
      <c r="AH35">
        <v>21.529014000000004</v>
      </c>
      <c r="AI35">
        <v>0.97650000000000026</v>
      </c>
      <c r="AJ35">
        <v>0</v>
      </c>
      <c r="AK35">
        <v>7.9027899999999995</v>
      </c>
      <c r="AL35">
        <v>0</v>
      </c>
      <c r="AM35">
        <v>0</v>
      </c>
      <c r="AN35">
        <v>0.78432999999999997</v>
      </c>
      <c r="AO35">
        <v>6.7649400000000011</v>
      </c>
      <c r="AP35">
        <v>3.4193311557917174</v>
      </c>
      <c r="AQ35">
        <v>0</v>
      </c>
      <c r="AR35">
        <v>3.3870000000000009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926.25721589468856</v>
      </c>
      <c r="DN35">
        <v>32.303702811373448</v>
      </c>
    </row>
    <row r="36" spans="1:118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65.155748732277758</v>
      </c>
      <c r="H36">
        <v>0</v>
      </c>
      <c r="I36">
        <v>0</v>
      </c>
      <c r="J36">
        <v>74.206000000000003</v>
      </c>
      <c r="K36">
        <v>9.3552563788778063</v>
      </c>
      <c r="L36">
        <v>515.57906976744198</v>
      </c>
      <c r="M36">
        <v>20.004436714020997</v>
      </c>
      <c r="N36">
        <v>0</v>
      </c>
      <c r="O36">
        <v>0</v>
      </c>
      <c r="P36">
        <v>31.636038635223287</v>
      </c>
      <c r="Q36">
        <v>6.1255488435374152</v>
      </c>
      <c r="R36">
        <v>12.001592</v>
      </c>
      <c r="S36">
        <v>8.0968574257425754</v>
      </c>
      <c r="T36">
        <v>0</v>
      </c>
      <c r="U36">
        <v>53.526058718861215</v>
      </c>
      <c r="V36">
        <v>2.6183662227602906</v>
      </c>
      <c r="W36">
        <v>12.852720533728689</v>
      </c>
      <c r="X36">
        <v>27.358971799930369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15.166195200000001</v>
      </c>
      <c r="AF36">
        <v>2.7225000000000001</v>
      </c>
      <c r="AG36">
        <v>12.418404960000002</v>
      </c>
      <c r="AH36">
        <v>13.074300000000003</v>
      </c>
      <c r="AI36">
        <v>1.9530000000000005</v>
      </c>
      <c r="AJ36">
        <v>0</v>
      </c>
      <c r="AK36">
        <v>7.9027899999999995</v>
      </c>
      <c r="AL36">
        <v>0</v>
      </c>
      <c r="AM36">
        <v>0</v>
      </c>
      <c r="AN36">
        <v>0.78432999999999997</v>
      </c>
      <c r="AO36">
        <v>6.7649400000000011</v>
      </c>
      <c r="AP36">
        <v>3.4193311557917174</v>
      </c>
      <c r="AQ36">
        <v>0</v>
      </c>
      <c r="AR36">
        <v>3.3870000000000009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919.02514454502614</v>
      </c>
      <c r="DN36">
        <v>32.051482543167957</v>
      </c>
    </row>
    <row r="37" spans="1:118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65.155748732277758</v>
      </c>
      <c r="H37">
        <v>0</v>
      </c>
      <c r="I37">
        <v>0</v>
      </c>
      <c r="J37">
        <v>74.206000000000003</v>
      </c>
      <c r="K37">
        <v>9.3552751620297823</v>
      </c>
      <c r="L37">
        <v>515.57906976744198</v>
      </c>
      <c r="M37">
        <v>20.004436714020997</v>
      </c>
      <c r="N37">
        <v>0</v>
      </c>
      <c r="O37">
        <v>0</v>
      </c>
      <c r="P37">
        <v>31.636038635223287</v>
      </c>
      <c r="Q37">
        <v>6.1255488435374152</v>
      </c>
      <c r="R37">
        <v>12.001592</v>
      </c>
      <c r="S37">
        <v>8.0968574257425754</v>
      </c>
      <c r="T37">
        <v>0</v>
      </c>
      <c r="U37">
        <v>53.526058718861215</v>
      </c>
      <c r="V37">
        <v>2.6183662227602906</v>
      </c>
      <c r="W37">
        <v>12.852720533728689</v>
      </c>
      <c r="X37">
        <v>27.358971799930369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15.166195200000001</v>
      </c>
      <c r="AF37">
        <v>2.7225000000000001</v>
      </c>
      <c r="AG37">
        <v>12.418404960000002</v>
      </c>
      <c r="AH37">
        <v>13.074300000000003</v>
      </c>
      <c r="AI37">
        <v>10.033732800000001</v>
      </c>
      <c r="AJ37">
        <v>0</v>
      </c>
      <c r="AK37">
        <v>7.9027899999999995</v>
      </c>
      <c r="AL37">
        <v>0</v>
      </c>
      <c r="AM37">
        <v>0</v>
      </c>
      <c r="AN37">
        <v>0.78432999999999997</v>
      </c>
      <c r="AO37">
        <v>6.7649400000000011</v>
      </c>
      <c r="AP37">
        <v>4.0206618073275031</v>
      </c>
      <c r="AQ37">
        <v>0</v>
      </c>
      <c r="AR37">
        <v>3.3870000000000009</v>
      </c>
      <c r="AS37">
        <v>2.8889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927.41460503418807</v>
      </c>
      <c r="DN37">
        <v>32.344104288693885</v>
      </c>
    </row>
    <row r="38" spans="1:118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65.155748732277758</v>
      </c>
      <c r="H38">
        <v>0</v>
      </c>
      <c r="I38">
        <v>0</v>
      </c>
      <c r="J38">
        <v>74.206000000000003</v>
      </c>
      <c r="K38">
        <v>9.3552604369533654</v>
      </c>
      <c r="L38">
        <v>515.57906976744198</v>
      </c>
      <c r="M38">
        <v>20.004436714020997</v>
      </c>
      <c r="N38">
        <v>0</v>
      </c>
      <c r="O38">
        <v>0</v>
      </c>
      <c r="P38">
        <v>31.636038635223287</v>
      </c>
      <c r="Q38">
        <v>6.1255488435374152</v>
      </c>
      <c r="R38">
        <v>12.001592</v>
      </c>
      <c r="S38">
        <v>8.0968574257425754</v>
      </c>
      <c r="T38">
        <v>0</v>
      </c>
      <c r="U38">
        <v>53.526058718861215</v>
      </c>
      <c r="V38">
        <v>2.6183662227602906</v>
      </c>
      <c r="W38">
        <v>12.852720533728689</v>
      </c>
      <c r="X38">
        <v>27.358971799930369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15.166195200000001</v>
      </c>
      <c r="AF38">
        <v>2.7225000000000001</v>
      </c>
      <c r="AG38">
        <v>12.418404960000002</v>
      </c>
      <c r="AH38">
        <v>13.074300000000003</v>
      </c>
      <c r="AI38">
        <v>15.050599200000004</v>
      </c>
      <c r="AJ38">
        <v>0</v>
      </c>
      <c r="AK38">
        <v>7.9027899999999995</v>
      </c>
      <c r="AL38">
        <v>0</v>
      </c>
      <c r="AM38">
        <v>0</v>
      </c>
      <c r="AN38">
        <v>0.78432999999999997</v>
      </c>
      <c r="AO38">
        <v>6.7649400000000011</v>
      </c>
      <c r="AP38">
        <v>4.0206618073275031</v>
      </c>
      <c r="AQ38">
        <v>0</v>
      </c>
      <c r="AR38">
        <v>3.3870000000000009</v>
      </c>
      <c r="AS38">
        <v>2.8889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932.26238877192236</v>
      </c>
      <c r="DN38">
        <v>32.513172225883032</v>
      </c>
    </row>
    <row r="39" spans="1:118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65.155748732277758</v>
      </c>
      <c r="H39">
        <v>0</v>
      </c>
      <c r="I39">
        <v>0</v>
      </c>
      <c r="J39">
        <v>74.206000000000003</v>
      </c>
      <c r="K39">
        <v>9.355309592188398</v>
      </c>
      <c r="L39">
        <v>515.57906976744198</v>
      </c>
      <c r="M39">
        <v>20.004436714020997</v>
      </c>
      <c r="N39">
        <v>0</v>
      </c>
      <c r="O39">
        <v>0</v>
      </c>
      <c r="P39">
        <v>31.636038635223287</v>
      </c>
      <c r="Q39">
        <v>6.1255488435374152</v>
      </c>
      <c r="R39">
        <v>12.001592</v>
      </c>
      <c r="S39">
        <v>8.0968574257425754</v>
      </c>
      <c r="T39">
        <v>0</v>
      </c>
      <c r="U39">
        <v>53.526058718861215</v>
      </c>
      <c r="V39">
        <v>2.6183662227602906</v>
      </c>
      <c r="W39">
        <v>12.852720533728689</v>
      </c>
      <c r="X39">
        <v>27.358971799930369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2.79657</v>
      </c>
      <c r="AE39">
        <v>15.166195200000001</v>
      </c>
      <c r="AF39">
        <v>2.7225000000000001</v>
      </c>
      <c r="AG39">
        <v>12.418404960000002</v>
      </c>
      <c r="AH39">
        <v>13.074300000000003</v>
      </c>
      <c r="AI39">
        <v>15.050599200000004</v>
      </c>
      <c r="AJ39">
        <v>0</v>
      </c>
      <c r="AK39">
        <v>7.9027899999999995</v>
      </c>
      <c r="AL39">
        <v>0</v>
      </c>
      <c r="AM39">
        <v>0</v>
      </c>
      <c r="AN39">
        <v>0.78432999999999997</v>
      </c>
      <c r="AO39">
        <v>6.7649400000000011</v>
      </c>
      <c r="AP39">
        <v>4.0206618073275031</v>
      </c>
      <c r="AQ39">
        <v>0</v>
      </c>
      <c r="AR39">
        <v>3.3870000000000009</v>
      </c>
      <c r="AS39">
        <v>3.3015999999999996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932.66122835393094</v>
      </c>
      <c r="DN39">
        <v>32.52708179910951</v>
      </c>
    </row>
    <row r="40" spans="1:118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65.155748732277758</v>
      </c>
      <c r="H40">
        <v>0</v>
      </c>
      <c r="I40">
        <v>0</v>
      </c>
      <c r="J40">
        <v>74.206000000000003</v>
      </c>
      <c r="K40">
        <v>9.3552888140890786</v>
      </c>
      <c r="L40">
        <v>515.57906976744198</v>
      </c>
      <c r="M40">
        <v>20.004436714020997</v>
      </c>
      <c r="N40">
        <v>0</v>
      </c>
      <c r="O40">
        <v>0</v>
      </c>
      <c r="P40">
        <v>31.636038635223287</v>
      </c>
      <c r="Q40">
        <v>6.1255488435374152</v>
      </c>
      <c r="R40">
        <v>12.001592</v>
      </c>
      <c r="S40">
        <v>8.0968574257425754</v>
      </c>
      <c r="T40">
        <v>0</v>
      </c>
      <c r="U40">
        <v>53.526058718861215</v>
      </c>
      <c r="V40">
        <v>2.6183662227602906</v>
      </c>
      <c r="W40">
        <v>12.852720533728689</v>
      </c>
      <c r="X40">
        <v>27.358971799930369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2.79657</v>
      </c>
      <c r="AE40">
        <v>15.166195200000001</v>
      </c>
      <c r="AF40">
        <v>2.7225000000000001</v>
      </c>
      <c r="AG40">
        <v>12.418404960000002</v>
      </c>
      <c r="AH40">
        <v>13.074300000000003</v>
      </c>
      <c r="AI40">
        <v>15.050599200000004</v>
      </c>
      <c r="AJ40">
        <v>0</v>
      </c>
      <c r="AK40">
        <v>7.9027899999999995</v>
      </c>
      <c r="AL40">
        <v>0</v>
      </c>
      <c r="AM40">
        <v>0</v>
      </c>
      <c r="AN40">
        <v>0.78432999999999997</v>
      </c>
      <c r="AO40">
        <v>6.7649400000000011</v>
      </c>
      <c r="AP40">
        <v>4.0206618073275031</v>
      </c>
      <c r="AQ40">
        <v>0</v>
      </c>
      <c r="AR40">
        <v>4.4031000000000011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939.90888572613153</v>
      </c>
      <c r="DN40">
        <v>32.779845926091703</v>
      </c>
    </row>
    <row r="41" spans="1:118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65.155748732277758</v>
      </c>
      <c r="H41">
        <v>0</v>
      </c>
      <c r="I41">
        <v>0</v>
      </c>
      <c r="J41">
        <v>74.206000000000003</v>
      </c>
      <c r="K41">
        <v>9.3552756307136971</v>
      </c>
      <c r="L41">
        <v>515.57906976744198</v>
      </c>
      <c r="M41">
        <v>20.004436714020997</v>
      </c>
      <c r="N41">
        <v>0</v>
      </c>
      <c r="O41">
        <v>0</v>
      </c>
      <c r="P41">
        <v>31.636038635223287</v>
      </c>
      <c r="Q41">
        <v>6.1255488435374152</v>
      </c>
      <c r="R41">
        <v>13.005700683426898</v>
      </c>
      <c r="S41">
        <v>8.0968574257425754</v>
      </c>
      <c r="T41">
        <v>0</v>
      </c>
      <c r="U41">
        <v>53.526058718861215</v>
      </c>
      <c r="V41">
        <v>2.6183662227602906</v>
      </c>
      <c r="W41">
        <v>12.852720533728689</v>
      </c>
      <c r="X41">
        <v>27.358971799930369</v>
      </c>
      <c r="Y41">
        <v>0</v>
      </c>
      <c r="Z41">
        <v>0.67500000000000004</v>
      </c>
      <c r="AA41">
        <v>0</v>
      </c>
      <c r="AB41">
        <v>3.6809999999999996</v>
      </c>
      <c r="AC41">
        <v>0</v>
      </c>
      <c r="AD41">
        <v>2.79657</v>
      </c>
      <c r="AE41">
        <v>15.166195200000001</v>
      </c>
      <c r="AF41">
        <v>2.7225000000000001</v>
      </c>
      <c r="AG41">
        <v>12.418404960000002</v>
      </c>
      <c r="AH41">
        <v>13.074300000000003</v>
      </c>
      <c r="AI41">
        <v>15.050599200000004</v>
      </c>
      <c r="AJ41">
        <v>0</v>
      </c>
      <c r="AK41">
        <v>7.9027899999999995</v>
      </c>
      <c r="AL41">
        <v>0</v>
      </c>
      <c r="AM41">
        <v>0</v>
      </c>
      <c r="AN41">
        <v>0.78432999999999997</v>
      </c>
      <c r="AO41">
        <v>6.7649400000000011</v>
      </c>
      <c r="AP41">
        <v>3.6158444406073338</v>
      </c>
      <c r="AQ41">
        <v>0</v>
      </c>
      <c r="AR41">
        <v>15.072150000000006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949.5164710288318</v>
      </c>
      <c r="DN41">
        <v>33.114888756722621</v>
      </c>
    </row>
    <row r="42" spans="1:118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65.155748732277758</v>
      </c>
      <c r="H42">
        <v>0</v>
      </c>
      <c r="I42">
        <v>0</v>
      </c>
      <c r="J42">
        <v>74.206000000000003</v>
      </c>
      <c r="K42">
        <v>9.3553520523643456</v>
      </c>
      <c r="L42">
        <v>515.57906976744198</v>
      </c>
      <c r="M42">
        <v>20.004436714020997</v>
      </c>
      <c r="N42">
        <v>0</v>
      </c>
      <c r="O42">
        <v>0</v>
      </c>
      <c r="P42">
        <v>31.636038635223287</v>
      </c>
      <c r="Q42">
        <v>6.1255488435374152</v>
      </c>
      <c r="R42">
        <v>13.005700683426898</v>
      </c>
      <c r="S42">
        <v>8.0968574257425754</v>
      </c>
      <c r="T42">
        <v>0</v>
      </c>
      <c r="U42">
        <v>53.526058718861215</v>
      </c>
      <c r="V42">
        <v>2.6183662227602906</v>
      </c>
      <c r="W42">
        <v>12.852720533728689</v>
      </c>
      <c r="X42">
        <v>27.358971799930369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2.79657</v>
      </c>
      <c r="AE42">
        <v>15.166195200000001</v>
      </c>
      <c r="AF42">
        <v>2.7225000000000001</v>
      </c>
      <c r="AG42">
        <v>12.418404960000002</v>
      </c>
      <c r="AH42">
        <v>13.074300000000003</v>
      </c>
      <c r="AI42">
        <v>10.033732800000001</v>
      </c>
      <c r="AJ42">
        <v>0</v>
      </c>
      <c r="AK42">
        <v>7.9027899999999995</v>
      </c>
      <c r="AL42">
        <v>0</v>
      </c>
      <c r="AM42">
        <v>0</v>
      </c>
      <c r="AN42">
        <v>0.78432999999999997</v>
      </c>
      <c r="AO42">
        <v>6.7649400000000011</v>
      </c>
      <c r="AP42">
        <v>3.6158444406073338</v>
      </c>
      <c r="AQ42">
        <v>0</v>
      </c>
      <c r="AR42">
        <v>15.072150000000006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944.01649440804829</v>
      </c>
      <c r="DN42">
        <v>32.923075399156957</v>
      </c>
    </row>
    <row r="43" spans="1:118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65.155748732277758</v>
      </c>
      <c r="H43">
        <v>0</v>
      </c>
      <c r="I43">
        <v>0</v>
      </c>
      <c r="J43">
        <v>74.206000000000003</v>
      </c>
      <c r="K43">
        <v>9.3553307251018634</v>
      </c>
      <c r="L43">
        <v>515.57906976744198</v>
      </c>
      <c r="M43">
        <v>20.004436714020997</v>
      </c>
      <c r="N43">
        <v>0</v>
      </c>
      <c r="O43">
        <v>0</v>
      </c>
      <c r="P43">
        <v>31.636038635223287</v>
      </c>
      <c r="Q43">
        <v>6.1255488435374152</v>
      </c>
      <c r="R43">
        <v>11.332697589686099</v>
      </c>
      <c r="S43">
        <v>8.0968574257425754</v>
      </c>
      <c r="T43">
        <v>0</v>
      </c>
      <c r="U43">
        <v>53.526058718861215</v>
      </c>
      <c r="V43">
        <v>2.6183662227602906</v>
      </c>
      <c r="W43">
        <v>12.852720533728689</v>
      </c>
      <c r="X43">
        <v>27.358971799930369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15.166195200000001</v>
      </c>
      <c r="AF43">
        <v>2.7225000000000001</v>
      </c>
      <c r="AG43">
        <v>12.418404960000002</v>
      </c>
      <c r="AH43">
        <v>13.074300000000003</v>
      </c>
      <c r="AI43">
        <v>1.5624</v>
      </c>
      <c r="AJ43">
        <v>0</v>
      </c>
      <c r="AK43">
        <v>7.9027899999999995</v>
      </c>
      <c r="AL43">
        <v>0</v>
      </c>
      <c r="AM43">
        <v>0</v>
      </c>
      <c r="AN43">
        <v>0.78432999999999997</v>
      </c>
      <c r="AO43">
        <v>6.7649400000000011</v>
      </c>
      <c r="AP43">
        <v>3.6158444406073338</v>
      </c>
      <c r="AQ43">
        <v>0</v>
      </c>
      <c r="AR43">
        <v>4.4031000000000011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923.90449930531929</v>
      </c>
      <c r="DN43">
        <v>32.221663280882595</v>
      </c>
    </row>
    <row r="44" spans="1:118">
      <c r="A44" t="s">
        <v>86</v>
      </c>
      <c r="B44">
        <v>0</v>
      </c>
      <c r="C44">
        <v>0</v>
      </c>
      <c r="D44">
        <v>4.3278180484225972</v>
      </c>
      <c r="E44">
        <v>0</v>
      </c>
      <c r="F44">
        <v>0</v>
      </c>
      <c r="G44">
        <v>9.8731464382239391</v>
      </c>
      <c r="H44">
        <v>0</v>
      </c>
      <c r="I44">
        <v>0</v>
      </c>
      <c r="J44">
        <v>16.320922388640344</v>
      </c>
      <c r="K44">
        <v>9.3551994115074173</v>
      </c>
      <c r="L44">
        <v>449.99574280536945</v>
      </c>
      <c r="M44">
        <v>20.004436714020997</v>
      </c>
      <c r="N44">
        <v>0</v>
      </c>
      <c r="O44">
        <v>0</v>
      </c>
      <c r="P44">
        <v>31.636038635223287</v>
      </c>
      <c r="Q44">
        <v>6.1255488435374152</v>
      </c>
      <c r="R44">
        <v>10.299768732654949</v>
      </c>
      <c r="S44">
        <v>8.0968574257425754</v>
      </c>
      <c r="T44">
        <v>0</v>
      </c>
      <c r="U44">
        <v>53.526058718861215</v>
      </c>
      <c r="V44">
        <v>2.6183662227602906</v>
      </c>
      <c r="W44">
        <v>12.852720533728689</v>
      </c>
      <c r="X44">
        <v>27.358971799930369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15.166195200000001</v>
      </c>
      <c r="AF44">
        <v>2.7225000000000001</v>
      </c>
      <c r="AG44">
        <v>12.418404960000002</v>
      </c>
      <c r="AH44">
        <v>13.074300000000003</v>
      </c>
      <c r="AI44">
        <v>0</v>
      </c>
      <c r="AJ44">
        <v>0</v>
      </c>
      <c r="AK44">
        <v>7.9027899999999995</v>
      </c>
      <c r="AL44">
        <v>0</v>
      </c>
      <c r="AM44">
        <v>0</v>
      </c>
      <c r="AN44">
        <v>0.78432999999999997</v>
      </c>
      <c r="AO44">
        <v>6.7649400000000011</v>
      </c>
      <c r="AP44">
        <v>3.6158444406073338</v>
      </c>
      <c r="AQ44">
        <v>0</v>
      </c>
      <c r="AR44">
        <v>4.0644000000000009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720.05641293496024</v>
      </c>
      <c r="DN44">
        <v>25.112400661552581</v>
      </c>
    </row>
    <row r="45" spans="1:118">
      <c r="A45" t="s">
        <v>87</v>
      </c>
      <c r="B45">
        <v>0</v>
      </c>
      <c r="C45">
        <v>0</v>
      </c>
      <c r="D45">
        <v>7.258482608695653E-2</v>
      </c>
      <c r="E45">
        <v>0</v>
      </c>
      <c r="F45">
        <v>0</v>
      </c>
      <c r="G45">
        <v>0.56825633333333336</v>
      </c>
      <c r="H45">
        <v>0</v>
      </c>
      <c r="I45">
        <v>0</v>
      </c>
      <c r="J45">
        <v>3.435265004616805</v>
      </c>
      <c r="K45">
        <v>9.3551881778002759</v>
      </c>
      <c r="L45">
        <v>389.99544572523115</v>
      </c>
      <c r="M45">
        <v>20.004436714020997</v>
      </c>
      <c r="N45">
        <v>0</v>
      </c>
      <c r="O45">
        <v>0</v>
      </c>
      <c r="P45">
        <v>31.636038635223287</v>
      </c>
      <c r="Q45">
        <v>3.001263924592974</v>
      </c>
      <c r="R45">
        <v>10.299768732654949</v>
      </c>
      <c r="S45">
        <v>4.0014765822784808</v>
      </c>
      <c r="T45">
        <v>0</v>
      </c>
      <c r="U45">
        <v>53.526058718861215</v>
      </c>
      <c r="V45">
        <v>2.6183662227602906</v>
      </c>
      <c r="W45">
        <v>12.852720533728689</v>
      </c>
      <c r="X45">
        <v>27.358971799930369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2.79657</v>
      </c>
      <c r="AE45">
        <v>15.166195200000001</v>
      </c>
      <c r="AF45">
        <v>2.7225000000000001</v>
      </c>
      <c r="AG45">
        <v>12.418404960000002</v>
      </c>
      <c r="AH45">
        <v>13.074300000000003</v>
      </c>
      <c r="AI45">
        <v>0</v>
      </c>
      <c r="AJ45">
        <v>0</v>
      </c>
      <c r="AK45">
        <v>7.9027899999999995</v>
      </c>
      <c r="AL45">
        <v>0</v>
      </c>
      <c r="AM45">
        <v>0</v>
      </c>
      <c r="AN45">
        <v>0.78432999999999997</v>
      </c>
      <c r="AO45">
        <v>6.7649400000000011</v>
      </c>
      <c r="AP45">
        <v>3.6158444406073338</v>
      </c>
      <c r="AQ45">
        <v>0</v>
      </c>
      <c r="AR45">
        <v>3.3870000000000009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628.89262241405368</v>
      </c>
      <c r="DN45">
        <v>21.933036394955586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9.3552508474576275</v>
      </c>
      <c r="L46">
        <v>389.99544572523115</v>
      </c>
      <c r="M46">
        <v>20.004436714020997</v>
      </c>
      <c r="N46">
        <v>0</v>
      </c>
      <c r="O46">
        <v>0</v>
      </c>
      <c r="P46">
        <v>31.636038635223287</v>
      </c>
      <c r="Q46">
        <v>3.001263924592974</v>
      </c>
      <c r="R46">
        <v>10.299768732654949</v>
      </c>
      <c r="S46">
        <v>4.0014765822784808</v>
      </c>
      <c r="T46">
        <v>0</v>
      </c>
      <c r="U46">
        <v>53.526058718861215</v>
      </c>
      <c r="V46">
        <v>2.6183662227602906</v>
      </c>
      <c r="W46">
        <v>12.852720533728689</v>
      </c>
      <c r="X46">
        <v>27.358971799930369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2.79657</v>
      </c>
      <c r="AE46">
        <v>15.166195200000001</v>
      </c>
      <c r="AF46">
        <v>2.7225000000000001</v>
      </c>
      <c r="AG46">
        <v>12.418404960000002</v>
      </c>
      <c r="AH46">
        <v>13.074300000000003</v>
      </c>
      <c r="AI46">
        <v>0</v>
      </c>
      <c r="AJ46">
        <v>0</v>
      </c>
      <c r="AK46">
        <v>7.9027899999999995</v>
      </c>
      <c r="AL46">
        <v>0</v>
      </c>
      <c r="AM46">
        <v>0</v>
      </c>
      <c r="AN46">
        <v>0.78432999999999997</v>
      </c>
      <c r="AO46">
        <v>6.7649400000000011</v>
      </c>
      <c r="AP46">
        <v>3.6158444406073338</v>
      </c>
      <c r="AQ46">
        <v>0</v>
      </c>
      <c r="AR46">
        <v>3.3870000000000009</v>
      </c>
      <c r="AS46">
        <v>3.3015999999999996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618.68812171200045</v>
      </c>
      <c r="DN46">
        <v>21.577151325346886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9.3552316913279618</v>
      </c>
      <c r="L47">
        <v>389.99544572523115</v>
      </c>
      <c r="M47">
        <v>20.004436714020997</v>
      </c>
      <c r="N47">
        <v>0</v>
      </c>
      <c r="O47">
        <v>0</v>
      </c>
      <c r="P47">
        <v>31.636038635223287</v>
      </c>
      <c r="Q47">
        <v>3.001263924592974</v>
      </c>
      <c r="R47">
        <v>10.299768732654949</v>
      </c>
      <c r="S47">
        <v>4.0014765822784808</v>
      </c>
      <c r="T47">
        <v>0</v>
      </c>
      <c r="U47">
        <v>53.526058718861215</v>
      </c>
      <c r="V47">
        <v>2.6183662227602906</v>
      </c>
      <c r="W47">
        <v>12.852720533728689</v>
      </c>
      <c r="X47">
        <v>27.358971799930369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2.79657</v>
      </c>
      <c r="AE47">
        <v>15.166195200000001</v>
      </c>
      <c r="AF47">
        <v>2.7225000000000001</v>
      </c>
      <c r="AG47">
        <v>12.418404960000002</v>
      </c>
      <c r="AH47">
        <v>13.074300000000003</v>
      </c>
      <c r="AI47">
        <v>0</v>
      </c>
      <c r="AJ47">
        <v>0</v>
      </c>
      <c r="AK47">
        <v>7.9027899999999995</v>
      </c>
      <c r="AL47">
        <v>0</v>
      </c>
      <c r="AM47">
        <v>0</v>
      </c>
      <c r="AN47">
        <v>0.78432999999999997</v>
      </c>
      <c r="AO47">
        <v>6.7649400000000011</v>
      </c>
      <c r="AP47">
        <v>3.6158444406073338</v>
      </c>
      <c r="AQ47">
        <v>0</v>
      </c>
      <c r="AR47">
        <v>3.3870000000000009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618.28931111782481</v>
      </c>
      <c r="DN47">
        <v>21.563242763392889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9.355303148004289</v>
      </c>
      <c r="L48">
        <v>389.99544572523115</v>
      </c>
      <c r="M48">
        <v>20.004436714020997</v>
      </c>
      <c r="N48">
        <v>0</v>
      </c>
      <c r="O48">
        <v>0</v>
      </c>
      <c r="P48">
        <v>31.636038635223287</v>
      </c>
      <c r="Q48">
        <v>3.001263924592974</v>
      </c>
      <c r="R48">
        <v>10.299768732654949</v>
      </c>
      <c r="S48">
        <v>4.0014765822784808</v>
      </c>
      <c r="T48">
        <v>0</v>
      </c>
      <c r="U48">
        <v>53.526058718861215</v>
      </c>
      <c r="V48">
        <v>2.6183662227602906</v>
      </c>
      <c r="W48">
        <v>12.852720533728689</v>
      </c>
      <c r="X48">
        <v>27.358971799930369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2.79657</v>
      </c>
      <c r="AE48">
        <v>15.166195200000001</v>
      </c>
      <c r="AF48">
        <v>2.7225000000000001</v>
      </c>
      <c r="AG48">
        <v>12.418404960000002</v>
      </c>
      <c r="AH48">
        <v>13.074300000000003</v>
      </c>
      <c r="AI48">
        <v>0</v>
      </c>
      <c r="AJ48">
        <v>0</v>
      </c>
      <c r="AK48">
        <v>7.9027899999999995</v>
      </c>
      <c r="AL48">
        <v>0</v>
      </c>
      <c r="AM48">
        <v>0</v>
      </c>
      <c r="AN48">
        <v>0.78432999999999997</v>
      </c>
      <c r="AO48">
        <v>6.7649400000000011</v>
      </c>
      <c r="AP48">
        <v>3.6158444406073338</v>
      </c>
      <c r="AQ48">
        <v>0</v>
      </c>
      <c r="AR48">
        <v>3.3870000000000009</v>
      </c>
      <c r="AS48">
        <v>2.8889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618.28938016646407</v>
      </c>
      <c r="DN48">
        <v>21.563245171429951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9.3553286036407624</v>
      </c>
      <c r="L49">
        <v>389.99544572523115</v>
      </c>
      <c r="M49">
        <v>20.004436714020997</v>
      </c>
      <c r="N49">
        <v>0</v>
      </c>
      <c r="O49">
        <v>0</v>
      </c>
      <c r="P49">
        <v>31.636038635223287</v>
      </c>
      <c r="Q49">
        <v>3.001263924592974</v>
      </c>
      <c r="R49">
        <v>10.299768732654949</v>
      </c>
      <c r="S49">
        <v>4.0014765822784808</v>
      </c>
      <c r="T49">
        <v>0</v>
      </c>
      <c r="U49">
        <v>53.526058718861215</v>
      </c>
      <c r="V49">
        <v>2.6183662227602906</v>
      </c>
      <c r="W49">
        <v>12.852720533728689</v>
      </c>
      <c r="X49">
        <v>27.358971799930369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2.79657</v>
      </c>
      <c r="AE49">
        <v>15.166195200000001</v>
      </c>
      <c r="AF49">
        <v>2.7225000000000001</v>
      </c>
      <c r="AG49">
        <v>12.418404960000002</v>
      </c>
      <c r="AH49">
        <v>13.074300000000003</v>
      </c>
      <c r="AI49">
        <v>0</v>
      </c>
      <c r="AJ49">
        <v>0</v>
      </c>
      <c r="AK49">
        <v>7.9027899999999995</v>
      </c>
      <c r="AL49">
        <v>0</v>
      </c>
      <c r="AM49">
        <v>0</v>
      </c>
      <c r="AN49">
        <v>0.78432999999999997</v>
      </c>
      <c r="AO49">
        <v>6.7649400000000011</v>
      </c>
      <c r="AP49">
        <v>3.6158444406073338</v>
      </c>
      <c r="AQ49">
        <v>0</v>
      </c>
      <c r="AR49">
        <v>2.7096000000000009</v>
      </c>
      <c r="AS49">
        <v>2.8889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617.63483326699998</v>
      </c>
      <c r="DN49">
        <v>21.540417526530497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9.3552279723318712</v>
      </c>
      <c r="L50">
        <v>477.91786902921353</v>
      </c>
      <c r="M50">
        <v>20.004436714020997</v>
      </c>
      <c r="N50">
        <v>0</v>
      </c>
      <c r="O50">
        <v>0</v>
      </c>
      <c r="P50">
        <v>31.636038635223287</v>
      </c>
      <c r="Q50">
        <v>3.001263924592974</v>
      </c>
      <c r="R50">
        <v>10.299768732654949</v>
      </c>
      <c r="S50">
        <v>4.0014765822784808</v>
      </c>
      <c r="T50">
        <v>0</v>
      </c>
      <c r="U50">
        <v>53.526058718861215</v>
      </c>
      <c r="V50">
        <v>2.6183662227602906</v>
      </c>
      <c r="W50">
        <v>12.852720533728689</v>
      </c>
      <c r="X50">
        <v>27.358971799930369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2.79657</v>
      </c>
      <c r="AE50">
        <v>15.166195200000001</v>
      </c>
      <c r="AF50">
        <v>2.7225000000000001</v>
      </c>
      <c r="AG50">
        <v>12.418404960000002</v>
      </c>
      <c r="AH50">
        <v>13.074300000000003</v>
      </c>
      <c r="AI50">
        <v>0</v>
      </c>
      <c r="AJ50">
        <v>0</v>
      </c>
      <c r="AK50">
        <v>7.9027899999999995</v>
      </c>
      <c r="AL50">
        <v>0</v>
      </c>
      <c r="AM50">
        <v>0</v>
      </c>
      <c r="AN50">
        <v>0.78432999999999997</v>
      </c>
      <c r="AO50">
        <v>6.7649400000000011</v>
      </c>
      <c r="AP50">
        <v>3.6158444406073338</v>
      </c>
      <c r="AQ50">
        <v>0</v>
      </c>
      <c r="AR50">
        <v>2.7096000000000009</v>
      </c>
      <c r="AS50">
        <v>2.8889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702.59417300924804</v>
      </c>
      <c r="DN50">
        <v>24.503400456955802</v>
      </c>
    </row>
    <row r="51" spans="1:118">
      <c r="A51" t="s">
        <v>93</v>
      </c>
      <c r="B51">
        <v>0</v>
      </c>
      <c r="C51">
        <v>0</v>
      </c>
      <c r="D51">
        <v>6</v>
      </c>
      <c r="E51">
        <v>0</v>
      </c>
      <c r="F51">
        <v>0</v>
      </c>
      <c r="G51">
        <v>10</v>
      </c>
      <c r="H51">
        <v>0</v>
      </c>
      <c r="I51">
        <v>0</v>
      </c>
      <c r="J51">
        <v>12</v>
      </c>
      <c r="K51">
        <v>9.3552352720584295</v>
      </c>
      <c r="L51">
        <v>515.57906976744198</v>
      </c>
      <c r="M51">
        <v>20.004436714020997</v>
      </c>
      <c r="N51">
        <v>0</v>
      </c>
      <c r="O51">
        <v>0</v>
      </c>
      <c r="P51">
        <v>31.636038635223287</v>
      </c>
      <c r="Q51">
        <v>6.1255488435374152</v>
      </c>
      <c r="R51">
        <v>10.299768732654949</v>
      </c>
      <c r="S51">
        <v>8.0968574257425754</v>
      </c>
      <c r="T51">
        <v>0</v>
      </c>
      <c r="U51">
        <v>53.526058718861215</v>
      </c>
      <c r="V51">
        <v>2.6183662227602906</v>
      </c>
      <c r="W51">
        <v>12.852720533728689</v>
      </c>
      <c r="X51">
        <v>27.358971799930369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15.166195200000001</v>
      </c>
      <c r="AF51">
        <v>2.7225000000000001</v>
      </c>
      <c r="AG51">
        <v>12.418404960000002</v>
      </c>
      <c r="AH51">
        <v>13.074300000000003</v>
      </c>
      <c r="AI51">
        <v>0</v>
      </c>
      <c r="AJ51">
        <v>0</v>
      </c>
      <c r="AK51">
        <v>7.9027899999999995</v>
      </c>
      <c r="AL51">
        <v>0</v>
      </c>
      <c r="AM51">
        <v>0</v>
      </c>
      <c r="AN51">
        <v>0.78432999999999997</v>
      </c>
      <c r="AO51">
        <v>6.7649400000000011</v>
      </c>
      <c r="AP51">
        <v>4.0206618073275031</v>
      </c>
      <c r="AQ51">
        <v>0</v>
      </c>
      <c r="AR51">
        <v>2.7096000000000009</v>
      </c>
      <c r="AS51">
        <v>2.8889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769.85316263653715</v>
      </c>
      <c r="DN51">
        <v>26.849101996750388</v>
      </c>
    </row>
    <row r="52" spans="1:118">
      <c r="A52" t="s">
        <v>94</v>
      </c>
      <c r="B52">
        <v>0</v>
      </c>
      <c r="C52">
        <v>0</v>
      </c>
      <c r="D52">
        <v>6</v>
      </c>
      <c r="E52">
        <v>0</v>
      </c>
      <c r="F52">
        <v>0</v>
      </c>
      <c r="G52">
        <v>10</v>
      </c>
      <c r="H52">
        <v>0</v>
      </c>
      <c r="I52">
        <v>0</v>
      </c>
      <c r="J52">
        <v>12</v>
      </c>
      <c r="K52">
        <v>9.3553218054447118</v>
      </c>
      <c r="L52">
        <v>515.57906976744198</v>
      </c>
      <c r="M52">
        <v>20.004436714020997</v>
      </c>
      <c r="N52">
        <v>0</v>
      </c>
      <c r="O52">
        <v>0</v>
      </c>
      <c r="P52">
        <v>31.636038635223287</v>
      </c>
      <c r="Q52">
        <v>6.1255488435374152</v>
      </c>
      <c r="R52">
        <v>10.299768732654949</v>
      </c>
      <c r="S52">
        <v>8.0968574257425754</v>
      </c>
      <c r="T52">
        <v>0</v>
      </c>
      <c r="U52">
        <v>53.526058718861215</v>
      </c>
      <c r="V52">
        <v>2.6183662227602906</v>
      </c>
      <c r="W52">
        <v>12.852720533728689</v>
      </c>
      <c r="X52">
        <v>27.358971799930369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15.166195200000001</v>
      </c>
      <c r="AF52">
        <v>2.7225000000000001</v>
      </c>
      <c r="AG52">
        <v>12.418404960000002</v>
      </c>
      <c r="AH52">
        <v>13.074300000000003</v>
      </c>
      <c r="AI52">
        <v>0</v>
      </c>
      <c r="AJ52">
        <v>0</v>
      </c>
      <c r="AK52">
        <v>7.9027899999999995</v>
      </c>
      <c r="AL52">
        <v>0</v>
      </c>
      <c r="AM52">
        <v>0</v>
      </c>
      <c r="AN52">
        <v>0.78432999999999997</v>
      </c>
      <c r="AO52">
        <v>6.7649400000000011</v>
      </c>
      <c r="AP52">
        <v>4.0206618073275031</v>
      </c>
      <c r="AQ52">
        <v>0</v>
      </c>
      <c r="AR52">
        <v>2.7096000000000009</v>
      </c>
      <c r="AS52">
        <v>2.8889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769.85324625377598</v>
      </c>
      <c r="DN52">
        <v>26.849104912897875</v>
      </c>
    </row>
    <row r="53" spans="1:118">
      <c r="A53" t="s">
        <v>95</v>
      </c>
      <c r="B53">
        <v>0</v>
      </c>
      <c r="C53">
        <v>0</v>
      </c>
      <c r="D53">
        <v>6</v>
      </c>
      <c r="E53">
        <v>0</v>
      </c>
      <c r="F53">
        <v>0</v>
      </c>
      <c r="G53">
        <v>10</v>
      </c>
      <c r="H53">
        <v>0</v>
      </c>
      <c r="I53">
        <v>0</v>
      </c>
      <c r="J53">
        <v>12</v>
      </c>
      <c r="K53">
        <v>9.3553460645705844</v>
      </c>
      <c r="L53">
        <v>515.57906976744198</v>
      </c>
      <c r="M53">
        <v>20.004436714020997</v>
      </c>
      <c r="N53">
        <v>0</v>
      </c>
      <c r="O53">
        <v>0</v>
      </c>
      <c r="P53">
        <v>31.636038635223287</v>
      </c>
      <c r="Q53">
        <v>6.1255488435374152</v>
      </c>
      <c r="R53">
        <v>10.299768732654949</v>
      </c>
      <c r="S53">
        <v>8.1040704652378484</v>
      </c>
      <c r="T53">
        <v>0</v>
      </c>
      <c r="U53">
        <v>53.526058718861215</v>
      </c>
      <c r="V53">
        <v>2.6183662227602906</v>
      </c>
      <c r="W53">
        <v>12.852720533728689</v>
      </c>
      <c r="X53">
        <v>27.358971799930369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15.166195200000001</v>
      </c>
      <c r="AF53">
        <v>2.7225000000000001</v>
      </c>
      <c r="AG53">
        <v>12.418404960000002</v>
      </c>
      <c r="AH53">
        <v>13.074300000000003</v>
      </c>
      <c r="AI53">
        <v>0</v>
      </c>
      <c r="AJ53">
        <v>0</v>
      </c>
      <c r="AK53">
        <v>7.9027899999999995</v>
      </c>
      <c r="AL53">
        <v>0</v>
      </c>
      <c r="AM53">
        <v>0</v>
      </c>
      <c r="AN53">
        <v>0.78432999999999997</v>
      </c>
      <c r="AO53">
        <v>6.7649400000000011</v>
      </c>
      <c r="AP53">
        <v>4.0206618073275031</v>
      </c>
      <c r="AQ53">
        <v>0</v>
      </c>
      <c r="AR53">
        <v>2.7096000000000009</v>
      </c>
      <c r="AS53">
        <v>2.8889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769.86023966573407</v>
      </c>
      <c r="DN53">
        <v>26.849348799560982</v>
      </c>
    </row>
    <row r="54" spans="1:118">
      <c r="A54" t="s">
        <v>96</v>
      </c>
      <c r="B54">
        <v>0</v>
      </c>
      <c r="C54">
        <v>0</v>
      </c>
      <c r="D54">
        <v>6</v>
      </c>
      <c r="E54">
        <v>0</v>
      </c>
      <c r="F54">
        <v>0</v>
      </c>
      <c r="G54">
        <v>10</v>
      </c>
      <c r="H54">
        <v>0</v>
      </c>
      <c r="I54">
        <v>0</v>
      </c>
      <c r="J54">
        <v>12</v>
      </c>
      <c r="K54">
        <v>9.3552971271153087</v>
      </c>
      <c r="L54">
        <v>515.57906976744198</v>
      </c>
      <c r="M54">
        <v>20.004436714020997</v>
      </c>
      <c r="N54">
        <v>0</v>
      </c>
      <c r="O54">
        <v>0</v>
      </c>
      <c r="P54">
        <v>31.636038635223287</v>
      </c>
      <c r="Q54">
        <v>6.1255488435374152</v>
      </c>
      <c r="R54">
        <v>10.299768732654949</v>
      </c>
      <c r="S54">
        <v>8.1040704652378484</v>
      </c>
      <c r="T54">
        <v>0</v>
      </c>
      <c r="U54">
        <v>53.526058718861215</v>
      </c>
      <c r="V54">
        <v>2.6183662227602906</v>
      </c>
      <c r="W54">
        <v>12.852720533728689</v>
      </c>
      <c r="X54">
        <v>27.358971799930369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15.166195200000001</v>
      </c>
      <c r="AF54">
        <v>2.7225000000000001</v>
      </c>
      <c r="AG54">
        <v>12.418404960000002</v>
      </c>
      <c r="AH54">
        <v>13.074300000000003</v>
      </c>
      <c r="AI54">
        <v>0</v>
      </c>
      <c r="AJ54">
        <v>0</v>
      </c>
      <c r="AK54">
        <v>7.9027899999999995</v>
      </c>
      <c r="AL54">
        <v>0</v>
      </c>
      <c r="AM54">
        <v>0</v>
      </c>
      <c r="AN54">
        <v>0.78432999999999997</v>
      </c>
      <c r="AO54">
        <v>6.7649400000000011</v>
      </c>
      <c r="AP54">
        <v>4.0206618073275031</v>
      </c>
      <c r="AQ54">
        <v>0</v>
      </c>
      <c r="AR54">
        <v>2.7096000000000009</v>
      </c>
      <c r="AS54">
        <v>2.8889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769.86019237740243</v>
      </c>
      <c r="DN54">
        <v>26.849347150437406</v>
      </c>
    </row>
    <row r="55" spans="1:118">
      <c r="A55" t="s">
        <v>97</v>
      </c>
      <c r="B55">
        <v>0</v>
      </c>
      <c r="C55">
        <v>0</v>
      </c>
      <c r="D55">
        <v>0.13604651162790699</v>
      </c>
      <c r="E55">
        <v>0</v>
      </c>
      <c r="F55">
        <v>0</v>
      </c>
      <c r="G55">
        <v>0.22831057534246577</v>
      </c>
      <c r="H55">
        <v>0</v>
      </c>
      <c r="I55">
        <v>0</v>
      </c>
      <c r="J55">
        <v>0.52667822891566263</v>
      </c>
      <c r="K55">
        <v>9.355337298419288</v>
      </c>
      <c r="L55">
        <v>429.99764134118072</v>
      </c>
      <c r="M55">
        <v>20.004436714020997</v>
      </c>
      <c r="N55">
        <v>0</v>
      </c>
      <c r="O55">
        <v>0</v>
      </c>
      <c r="P55">
        <v>31.636038635223287</v>
      </c>
      <c r="Q55">
        <v>3.0025085518814141</v>
      </c>
      <c r="R55">
        <v>10.299768732654949</v>
      </c>
      <c r="S55">
        <v>3.9985641025641026</v>
      </c>
      <c r="T55">
        <v>0</v>
      </c>
      <c r="U55">
        <v>53.526058718861215</v>
      </c>
      <c r="V55">
        <v>2.6183662227602906</v>
      </c>
      <c r="W55">
        <v>12.852720533728689</v>
      </c>
      <c r="X55">
        <v>27.358971799930369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10.07616</v>
      </c>
      <c r="AF55">
        <v>2.7225000000000001</v>
      </c>
      <c r="AG55">
        <v>12.418404960000002</v>
      </c>
      <c r="AH55">
        <v>13.074300000000003</v>
      </c>
      <c r="AI55">
        <v>0</v>
      </c>
      <c r="AJ55">
        <v>0</v>
      </c>
      <c r="AK55">
        <v>7.9027899999999995</v>
      </c>
      <c r="AL55">
        <v>0</v>
      </c>
      <c r="AM55">
        <v>0</v>
      </c>
      <c r="AN55">
        <v>0.78432999999999997</v>
      </c>
      <c r="AO55">
        <v>6.7649400000000011</v>
      </c>
      <c r="AP55">
        <v>3.6158444406073338</v>
      </c>
      <c r="AQ55">
        <v>0</v>
      </c>
      <c r="AR55">
        <v>2.7096000000000009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648.67290762923244</v>
      </c>
      <c r="DN55">
        <v>22.622879738486233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9.355337298419288</v>
      </c>
      <c r="L56">
        <v>394.99770458600568</v>
      </c>
      <c r="M56">
        <v>20.004436714020997</v>
      </c>
      <c r="N56">
        <v>0</v>
      </c>
      <c r="O56">
        <v>0</v>
      </c>
      <c r="P56">
        <v>31.636038635223287</v>
      </c>
      <c r="Q56">
        <v>3.0025085518814141</v>
      </c>
      <c r="R56">
        <v>10.299768732654949</v>
      </c>
      <c r="S56">
        <v>3.9985641025641026</v>
      </c>
      <c r="T56">
        <v>0</v>
      </c>
      <c r="U56">
        <v>53.526058718861215</v>
      </c>
      <c r="V56">
        <v>2.6183662227602906</v>
      </c>
      <c r="W56">
        <v>12.852720533728689</v>
      </c>
      <c r="X56">
        <v>27.358971799930369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10.07616</v>
      </c>
      <c r="AF56">
        <v>2.7225000000000001</v>
      </c>
      <c r="AG56">
        <v>12.418404960000002</v>
      </c>
      <c r="AH56">
        <v>13.074300000000003</v>
      </c>
      <c r="AI56">
        <v>0</v>
      </c>
      <c r="AJ56">
        <v>0</v>
      </c>
      <c r="AK56">
        <v>7.9027899999999995</v>
      </c>
      <c r="AL56">
        <v>0</v>
      </c>
      <c r="AM56">
        <v>0</v>
      </c>
      <c r="AN56">
        <v>0.78432999999999997</v>
      </c>
      <c r="AO56">
        <v>6.7649400000000011</v>
      </c>
      <c r="AP56">
        <v>3.6158444406073338</v>
      </c>
      <c r="AQ56">
        <v>0</v>
      </c>
      <c r="AR56">
        <v>2.7096000000000009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613.991461088552</v>
      </c>
      <c r="DN56">
        <v>21.413354208105453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9.3552078478980256</v>
      </c>
      <c r="L57">
        <v>439.74954657182116</v>
      </c>
      <c r="M57">
        <v>20.004436714020997</v>
      </c>
      <c r="N57">
        <v>0</v>
      </c>
      <c r="O57">
        <v>0</v>
      </c>
      <c r="P57">
        <v>31.636038635223287</v>
      </c>
      <c r="Q57">
        <v>2.8670402612208261</v>
      </c>
      <c r="R57">
        <v>10.299768732654949</v>
      </c>
      <c r="S57">
        <v>0</v>
      </c>
      <c r="T57">
        <v>0</v>
      </c>
      <c r="U57">
        <v>53.526058718861215</v>
      </c>
      <c r="V57">
        <v>2.6183662227602906</v>
      </c>
      <c r="W57">
        <v>12.852720533728689</v>
      </c>
      <c r="X57">
        <v>27.358971799930369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10.07616</v>
      </c>
      <c r="AF57">
        <v>2.7225000000000001</v>
      </c>
      <c r="AG57">
        <v>12.418404960000002</v>
      </c>
      <c r="AH57">
        <v>13.074300000000003</v>
      </c>
      <c r="AI57">
        <v>0</v>
      </c>
      <c r="AJ57">
        <v>0</v>
      </c>
      <c r="AK57">
        <v>7.9027899999999995</v>
      </c>
      <c r="AL57">
        <v>0</v>
      </c>
      <c r="AM57">
        <v>0</v>
      </c>
      <c r="AN57">
        <v>0.78432999999999997</v>
      </c>
      <c r="AO57">
        <v>6.7649400000000011</v>
      </c>
      <c r="AP57">
        <v>3.6158444406073338</v>
      </c>
      <c r="AQ57">
        <v>0</v>
      </c>
      <c r="AR57">
        <v>2.7096000000000009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653.24032535366541</v>
      </c>
      <c r="DN57">
        <v>22.782170085061615</v>
      </c>
    </row>
    <row r="58" spans="1:118">
      <c r="A58" t="s">
        <v>100</v>
      </c>
      <c r="B58">
        <v>0</v>
      </c>
      <c r="C58">
        <v>0</v>
      </c>
      <c r="D58">
        <v>6</v>
      </c>
      <c r="E58">
        <v>0</v>
      </c>
      <c r="F58">
        <v>0</v>
      </c>
      <c r="G58">
        <v>10</v>
      </c>
      <c r="H58">
        <v>0</v>
      </c>
      <c r="I58">
        <v>0</v>
      </c>
      <c r="J58">
        <v>12</v>
      </c>
      <c r="K58">
        <v>9.3552629859523027</v>
      </c>
      <c r="L58">
        <v>515.57906976744198</v>
      </c>
      <c r="M58">
        <v>20.004436714020997</v>
      </c>
      <c r="N58">
        <v>0</v>
      </c>
      <c r="O58">
        <v>0</v>
      </c>
      <c r="P58">
        <v>31.636038635223287</v>
      </c>
      <c r="Q58">
        <v>3.001263924592974</v>
      </c>
      <c r="R58">
        <v>10.299768732654949</v>
      </c>
      <c r="S58">
        <v>0</v>
      </c>
      <c r="T58">
        <v>0</v>
      </c>
      <c r="U58">
        <v>53.526058718861215</v>
      </c>
      <c r="V58">
        <v>2.6183662227602906</v>
      </c>
      <c r="W58">
        <v>12.852720533728689</v>
      </c>
      <c r="X58">
        <v>27.358971799930369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10.07616</v>
      </c>
      <c r="AF58">
        <v>2.7225000000000001</v>
      </c>
      <c r="AG58">
        <v>12.418404960000002</v>
      </c>
      <c r="AH58">
        <v>13.074300000000003</v>
      </c>
      <c r="AI58">
        <v>0</v>
      </c>
      <c r="AJ58">
        <v>0</v>
      </c>
      <c r="AK58">
        <v>7.9027899999999995</v>
      </c>
      <c r="AL58">
        <v>0</v>
      </c>
      <c r="AM58">
        <v>0</v>
      </c>
      <c r="AN58">
        <v>0.78432999999999997</v>
      </c>
      <c r="AO58">
        <v>6.7649400000000011</v>
      </c>
      <c r="AP58">
        <v>3.6158444406073338</v>
      </c>
      <c r="AQ58">
        <v>0</v>
      </c>
      <c r="AR58">
        <v>2.7096000000000009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753.70054721762301</v>
      </c>
      <c r="DN58">
        <v>26.285750218151279</v>
      </c>
    </row>
    <row r="59" spans="1:118">
      <c r="A59" t="s">
        <v>101</v>
      </c>
      <c r="B59">
        <v>0</v>
      </c>
      <c r="C59">
        <v>0</v>
      </c>
      <c r="D59">
        <v>20.997619786815687</v>
      </c>
      <c r="E59">
        <v>0</v>
      </c>
      <c r="F59">
        <v>0</v>
      </c>
      <c r="G59">
        <v>34.999482562351233</v>
      </c>
      <c r="H59">
        <v>0</v>
      </c>
      <c r="I59">
        <v>0</v>
      </c>
      <c r="J59">
        <v>41.995239366660073</v>
      </c>
      <c r="K59">
        <v>9.303385602825772</v>
      </c>
      <c r="L59">
        <v>515.57906976744198</v>
      </c>
      <c r="M59">
        <v>20.697412823397073</v>
      </c>
      <c r="N59">
        <v>0</v>
      </c>
      <c r="O59">
        <v>0</v>
      </c>
      <c r="P59">
        <v>31.636038635223287</v>
      </c>
      <c r="Q59">
        <v>6.1255488435374152</v>
      </c>
      <c r="R59">
        <v>10.299768732654949</v>
      </c>
      <c r="S59">
        <v>0</v>
      </c>
      <c r="T59">
        <v>0</v>
      </c>
      <c r="U59">
        <v>53.526058718861215</v>
      </c>
      <c r="V59">
        <v>2.6183662227602906</v>
      </c>
      <c r="W59">
        <v>12.852720533728689</v>
      </c>
      <c r="X59">
        <v>27.358971799930369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10.07616</v>
      </c>
      <c r="AF59">
        <v>2.7225000000000001</v>
      </c>
      <c r="AG59">
        <v>12.418404960000002</v>
      </c>
      <c r="AH59">
        <v>13.074300000000003</v>
      </c>
      <c r="AI59">
        <v>0</v>
      </c>
      <c r="AJ59">
        <v>0</v>
      </c>
      <c r="AK59">
        <v>7.9027899999999995</v>
      </c>
      <c r="AL59">
        <v>0</v>
      </c>
      <c r="AM59">
        <v>0</v>
      </c>
      <c r="AN59">
        <v>0.78432999999999997</v>
      </c>
      <c r="AO59">
        <v>6.7649400000000011</v>
      </c>
      <c r="AP59">
        <v>3.6158444406073338</v>
      </c>
      <c r="AQ59">
        <v>0</v>
      </c>
      <c r="AR59">
        <v>15.072150000000006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836.91856945386689</v>
      </c>
      <c r="DN59">
        <v>29.188003342928205</v>
      </c>
    </row>
    <row r="60" spans="1:118">
      <c r="A60" t="s">
        <v>102</v>
      </c>
      <c r="B60">
        <v>0</v>
      </c>
      <c r="C60">
        <v>0</v>
      </c>
      <c r="D60">
        <v>20.997619786815687</v>
      </c>
      <c r="E60">
        <v>0</v>
      </c>
      <c r="F60">
        <v>0</v>
      </c>
      <c r="G60">
        <v>34.999482562351233</v>
      </c>
      <c r="H60">
        <v>0</v>
      </c>
      <c r="I60">
        <v>0</v>
      </c>
      <c r="J60">
        <v>43.464762163250072</v>
      </c>
      <c r="K60">
        <v>9.3553268526109719</v>
      </c>
      <c r="L60">
        <v>515.57906976744198</v>
      </c>
      <c r="M60">
        <v>20.697412823397073</v>
      </c>
      <c r="N60">
        <v>0</v>
      </c>
      <c r="O60">
        <v>0</v>
      </c>
      <c r="P60">
        <v>31.636038635223287</v>
      </c>
      <c r="Q60">
        <v>6.1255488435374152</v>
      </c>
      <c r="R60">
        <v>10.299768732654949</v>
      </c>
      <c r="S60">
        <v>0</v>
      </c>
      <c r="T60">
        <v>0</v>
      </c>
      <c r="U60">
        <v>53.526058718861215</v>
      </c>
      <c r="V60">
        <v>2.6183662227602906</v>
      </c>
      <c r="W60">
        <v>12.852720533728689</v>
      </c>
      <c r="X60">
        <v>27.358971799930369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10.07616</v>
      </c>
      <c r="AF60">
        <v>2.7225000000000001</v>
      </c>
      <c r="AG60">
        <v>12.418404960000002</v>
      </c>
      <c r="AH60">
        <v>13.074300000000003</v>
      </c>
      <c r="AI60">
        <v>0</v>
      </c>
      <c r="AJ60">
        <v>0</v>
      </c>
      <c r="AK60">
        <v>7.9027899999999995</v>
      </c>
      <c r="AL60">
        <v>0</v>
      </c>
      <c r="AM60">
        <v>0</v>
      </c>
      <c r="AN60">
        <v>0.78432999999999997</v>
      </c>
      <c r="AO60">
        <v>6.7649400000000011</v>
      </c>
      <c r="AP60">
        <v>3.6158444406073338</v>
      </c>
      <c r="AQ60">
        <v>0</v>
      </c>
      <c r="AR60">
        <v>15.072150000000006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838.38876027233835</v>
      </c>
      <c r="DN60">
        <v>29.239276570831947</v>
      </c>
    </row>
    <row r="61" spans="1:118">
      <c r="A61" t="s">
        <v>103</v>
      </c>
      <c r="B61">
        <v>0</v>
      </c>
      <c r="C61">
        <v>0</v>
      </c>
      <c r="D61">
        <v>19.95</v>
      </c>
      <c r="E61">
        <v>0</v>
      </c>
      <c r="F61">
        <v>0</v>
      </c>
      <c r="G61">
        <v>32.577874366138879</v>
      </c>
      <c r="H61">
        <v>0</v>
      </c>
      <c r="I61">
        <v>0</v>
      </c>
      <c r="J61">
        <v>43.462629043358568</v>
      </c>
      <c r="K61">
        <v>9.3553313591664153</v>
      </c>
      <c r="L61">
        <v>515.57906976744198</v>
      </c>
      <c r="M61">
        <v>20.697412823397073</v>
      </c>
      <c r="N61">
        <v>0</v>
      </c>
      <c r="O61">
        <v>0</v>
      </c>
      <c r="P61">
        <v>31.636038635223287</v>
      </c>
      <c r="Q61">
        <v>6.1255488435374152</v>
      </c>
      <c r="R61">
        <v>10.299768732654949</v>
      </c>
      <c r="S61">
        <v>0</v>
      </c>
      <c r="T61">
        <v>0</v>
      </c>
      <c r="U61">
        <v>53.526058718861215</v>
      </c>
      <c r="V61">
        <v>2.6183662227602906</v>
      </c>
      <c r="W61">
        <v>12.852720533728689</v>
      </c>
      <c r="X61">
        <v>27.358971799930369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2.79657</v>
      </c>
      <c r="AE61">
        <v>10.07616</v>
      </c>
      <c r="AF61">
        <v>2.7225000000000001</v>
      </c>
      <c r="AG61">
        <v>12.418404960000002</v>
      </c>
      <c r="AH61">
        <v>13.074300000000003</v>
      </c>
      <c r="AI61">
        <v>0</v>
      </c>
      <c r="AJ61">
        <v>0</v>
      </c>
      <c r="AK61">
        <v>7.9027899999999995</v>
      </c>
      <c r="AL61">
        <v>0</v>
      </c>
      <c r="AM61">
        <v>0</v>
      </c>
      <c r="AN61">
        <v>0.78432999999999997</v>
      </c>
      <c r="AO61">
        <v>6.7649400000000011</v>
      </c>
      <c r="AP61">
        <v>3.7337524114967038</v>
      </c>
      <c r="AQ61">
        <v>0</v>
      </c>
      <c r="AR61">
        <v>2.7096000000000009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825.13565979953808</v>
      </c>
      <c r="DN61">
        <v>28.777078418157515</v>
      </c>
    </row>
    <row r="62" spans="1:118">
      <c r="A62" t="s">
        <v>104</v>
      </c>
      <c r="B62">
        <v>0</v>
      </c>
      <c r="C62">
        <v>0</v>
      </c>
      <c r="D62">
        <v>20.997619786815687</v>
      </c>
      <c r="E62">
        <v>0</v>
      </c>
      <c r="F62">
        <v>0</v>
      </c>
      <c r="G62">
        <v>32.577874366138879</v>
      </c>
      <c r="H62">
        <v>0</v>
      </c>
      <c r="I62">
        <v>0</v>
      </c>
      <c r="J62">
        <v>41.995239573631373</v>
      </c>
      <c r="K62">
        <v>9.3553415650118907</v>
      </c>
      <c r="L62">
        <v>515.57906976744198</v>
      </c>
      <c r="M62">
        <v>20.697412823397073</v>
      </c>
      <c r="N62">
        <v>0</v>
      </c>
      <c r="O62">
        <v>0</v>
      </c>
      <c r="P62">
        <v>31.636038635223287</v>
      </c>
      <c r="Q62">
        <v>6.1255488435374152</v>
      </c>
      <c r="R62">
        <v>10.299768732654949</v>
      </c>
      <c r="S62">
        <v>0</v>
      </c>
      <c r="T62">
        <v>0</v>
      </c>
      <c r="U62">
        <v>53.526058718861215</v>
      </c>
      <c r="V62">
        <v>2.6183662227602906</v>
      </c>
      <c r="W62">
        <v>12.852720533728689</v>
      </c>
      <c r="X62">
        <v>27.358971799930369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2.79657</v>
      </c>
      <c r="AE62">
        <v>10.07616</v>
      </c>
      <c r="AF62">
        <v>2.7225000000000001</v>
      </c>
      <c r="AG62">
        <v>12.418404960000002</v>
      </c>
      <c r="AH62">
        <v>13.074300000000003</v>
      </c>
      <c r="AI62">
        <v>0</v>
      </c>
      <c r="AJ62">
        <v>0</v>
      </c>
      <c r="AK62">
        <v>7.9027899999999995</v>
      </c>
      <c r="AL62">
        <v>0</v>
      </c>
      <c r="AM62">
        <v>0</v>
      </c>
      <c r="AN62">
        <v>0.78432999999999997</v>
      </c>
      <c r="AO62">
        <v>6.7649400000000011</v>
      </c>
      <c r="AP62">
        <v>3.7337524114967038</v>
      </c>
      <c r="AQ62">
        <v>0</v>
      </c>
      <c r="AR62">
        <v>2.7096000000000009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824.73004660774654</v>
      </c>
      <c r="DN62">
        <v>28.762932132883009</v>
      </c>
    </row>
    <row r="63" spans="1:118">
      <c r="A63" t="s">
        <v>105</v>
      </c>
      <c r="B63">
        <v>0</v>
      </c>
      <c r="C63">
        <v>0</v>
      </c>
      <c r="D63">
        <v>20.697505950532964</v>
      </c>
      <c r="E63">
        <v>0</v>
      </c>
      <c r="F63">
        <v>0</v>
      </c>
      <c r="G63">
        <v>21.390872399875814</v>
      </c>
      <c r="H63">
        <v>0</v>
      </c>
      <c r="I63">
        <v>0</v>
      </c>
      <c r="J63">
        <v>41.651741293532339</v>
      </c>
      <c r="K63">
        <v>9.3553415650118907</v>
      </c>
      <c r="L63">
        <v>515.57906976744198</v>
      </c>
      <c r="M63">
        <v>20.697412823397073</v>
      </c>
      <c r="N63">
        <v>0</v>
      </c>
      <c r="O63">
        <v>0</v>
      </c>
      <c r="P63">
        <v>31.636038635223287</v>
      </c>
      <c r="Q63">
        <v>6.1255488435374152</v>
      </c>
      <c r="R63">
        <v>10.299768732654949</v>
      </c>
      <c r="S63">
        <v>0</v>
      </c>
      <c r="T63">
        <v>0</v>
      </c>
      <c r="U63">
        <v>53.526058718861215</v>
      </c>
      <c r="V63">
        <v>2.6298832858638743</v>
      </c>
      <c r="W63">
        <v>12.852720533728689</v>
      </c>
      <c r="X63">
        <v>27.358971799930369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2.79657</v>
      </c>
      <c r="AE63">
        <v>10.07616</v>
      </c>
      <c r="AF63">
        <v>2.7225000000000001</v>
      </c>
      <c r="AG63">
        <v>12.418404960000002</v>
      </c>
      <c r="AH63">
        <v>13.074300000000003</v>
      </c>
      <c r="AI63">
        <v>0</v>
      </c>
      <c r="AJ63">
        <v>0</v>
      </c>
      <c r="AK63">
        <v>7.9027899999999995</v>
      </c>
      <c r="AL63">
        <v>0</v>
      </c>
      <c r="AM63">
        <v>0</v>
      </c>
      <c r="AN63">
        <v>0.78432999999999997</v>
      </c>
      <c r="AO63">
        <v>6.7649400000000011</v>
      </c>
      <c r="AP63">
        <v>3.7337524114967038</v>
      </c>
      <c r="AQ63">
        <v>0</v>
      </c>
      <c r="AR63">
        <v>2.7096000000000009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813.30925297043427</v>
      </c>
      <c r="DN63">
        <v>28.364628750654155</v>
      </c>
    </row>
    <row r="64" spans="1:118">
      <c r="A64" t="s">
        <v>106</v>
      </c>
      <c r="B64">
        <v>0</v>
      </c>
      <c r="C64">
        <v>0</v>
      </c>
      <c r="D64">
        <v>21.730828457037269</v>
      </c>
      <c r="E64">
        <v>0</v>
      </c>
      <c r="F64">
        <v>0</v>
      </c>
      <c r="G64">
        <v>34.419952119352409</v>
      </c>
      <c r="H64">
        <v>0</v>
      </c>
      <c r="I64">
        <v>0</v>
      </c>
      <c r="J64">
        <v>41.651741293532339</v>
      </c>
      <c r="K64">
        <v>9.3553415650118907</v>
      </c>
      <c r="L64">
        <v>515.57721600000002</v>
      </c>
      <c r="M64">
        <v>20.697412823397073</v>
      </c>
      <c r="N64">
        <v>0</v>
      </c>
      <c r="O64">
        <v>0</v>
      </c>
      <c r="P64">
        <v>31.636038635223287</v>
      </c>
      <c r="Q64">
        <v>6.126939409632314</v>
      </c>
      <c r="R64">
        <v>10.299768732654949</v>
      </c>
      <c r="S64">
        <v>0</v>
      </c>
      <c r="T64">
        <v>0</v>
      </c>
      <c r="U64">
        <v>53.526058718861215</v>
      </c>
      <c r="V64">
        <v>3.14756052141527</v>
      </c>
      <c r="W64">
        <v>12.852720533728689</v>
      </c>
      <c r="X64">
        <v>27.358971799930369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2.79657</v>
      </c>
      <c r="AE64">
        <v>10.07616</v>
      </c>
      <c r="AF64">
        <v>2.7225000000000001</v>
      </c>
      <c r="AG64">
        <v>12.418404960000002</v>
      </c>
      <c r="AH64">
        <v>13.074300000000003</v>
      </c>
      <c r="AI64">
        <v>0</v>
      </c>
      <c r="AJ64">
        <v>0</v>
      </c>
      <c r="AK64">
        <v>7.9027899999999995</v>
      </c>
      <c r="AL64">
        <v>0</v>
      </c>
      <c r="AM64">
        <v>0</v>
      </c>
      <c r="AN64">
        <v>0.78432999999999997</v>
      </c>
      <c r="AO64">
        <v>6.7649400000000011</v>
      </c>
      <c r="AP64">
        <v>3.7337524114967038</v>
      </c>
      <c r="AQ64">
        <v>0</v>
      </c>
      <c r="AR64">
        <v>2.7096000000000009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827.39753643920005</v>
      </c>
      <c r="DN64">
        <v>28.855961542073494</v>
      </c>
    </row>
    <row r="65" spans="1:118">
      <c r="A65" t="s">
        <v>107</v>
      </c>
      <c r="B65">
        <v>0</v>
      </c>
      <c r="C65">
        <v>0</v>
      </c>
      <c r="D65">
        <v>20.7071949544499</v>
      </c>
      <c r="E65">
        <v>0</v>
      </c>
      <c r="F65">
        <v>0</v>
      </c>
      <c r="G65">
        <v>34.419952243721042</v>
      </c>
      <c r="H65">
        <v>0</v>
      </c>
      <c r="I65">
        <v>0</v>
      </c>
      <c r="J65">
        <v>41.651741293532339</v>
      </c>
      <c r="K65">
        <v>9.3553415650118907</v>
      </c>
      <c r="L65">
        <v>515.57721600000002</v>
      </c>
      <c r="M65">
        <v>20.697412823397073</v>
      </c>
      <c r="N65">
        <v>0</v>
      </c>
      <c r="O65">
        <v>0</v>
      </c>
      <c r="P65">
        <v>31.636038635223287</v>
      </c>
      <c r="Q65">
        <v>6.126939409632314</v>
      </c>
      <c r="R65">
        <v>10.299768732654949</v>
      </c>
      <c r="S65">
        <v>0</v>
      </c>
      <c r="T65">
        <v>0</v>
      </c>
      <c r="U65">
        <v>53.526058718861215</v>
      </c>
      <c r="V65">
        <v>3.14756052141527</v>
      </c>
      <c r="W65">
        <v>12.852720533728689</v>
      </c>
      <c r="X65">
        <v>27.358971799930369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2.79657</v>
      </c>
      <c r="AE65">
        <v>10.07616</v>
      </c>
      <c r="AF65">
        <v>2.7225000000000001</v>
      </c>
      <c r="AG65">
        <v>12.418404960000002</v>
      </c>
      <c r="AH65">
        <v>13.074300000000003</v>
      </c>
      <c r="AI65">
        <v>0</v>
      </c>
      <c r="AJ65">
        <v>0</v>
      </c>
      <c r="AK65">
        <v>7.9027899999999995</v>
      </c>
      <c r="AL65">
        <v>0</v>
      </c>
      <c r="AM65">
        <v>0</v>
      </c>
      <c r="AN65">
        <v>0.78432999999999997</v>
      </c>
      <c r="AO65">
        <v>7.215936000000001</v>
      </c>
      <c r="AP65">
        <v>3.7337524114967038</v>
      </c>
      <c r="AQ65">
        <v>0</v>
      </c>
      <c r="AR65">
        <v>2.7096000000000009</v>
      </c>
      <c r="AS65">
        <v>3.0952499999999996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830.60054348129381</v>
      </c>
      <c r="DN65">
        <v>28.967667121761046</v>
      </c>
    </row>
    <row r="66" spans="1:118">
      <c r="A66" t="s">
        <v>108</v>
      </c>
      <c r="B66">
        <v>0</v>
      </c>
      <c r="C66">
        <v>0</v>
      </c>
      <c r="D66">
        <v>20.7071949544499</v>
      </c>
      <c r="E66">
        <v>0</v>
      </c>
      <c r="F66">
        <v>0</v>
      </c>
      <c r="G66">
        <v>34.419952243721042</v>
      </c>
      <c r="H66">
        <v>0</v>
      </c>
      <c r="I66">
        <v>0</v>
      </c>
      <c r="J66">
        <v>41.651741293532339</v>
      </c>
      <c r="K66">
        <v>9.3553415650118907</v>
      </c>
      <c r="L66">
        <v>515.57721600000002</v>
      </c>
      <c r="M66">
        <v>20.697412823397073</v>
      </c>
      <c r="N66">
        <v>0</v>
      </c>
      <c r="O66">
        <v>0</v>
      </c>
      <c r="P66">
        <v>31.636038635223287</v>
      </c>
      <c r="Q66">
        <v>6.126939409632314</v>
      </c>
      <c r="R66">
        <v>10.299768732654949</v>
      </c>
      <c r="S66">
        <v>0</v>
      </c>
      <c r="T66">
        <v>0</v>
      </c>
      <c r="U66">
        <v>53.526058718861215</v>
      </c>
      <c r="V66">
        <v>3.14756052141527</v>
      </c>
      <c r="W66">
        <v>12.852720533728689</v>
      </c>
      <c r="X66">
        <v>27.358971799930369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2.79657</v>
      </c>
      <c r="AE66">
        <v>10.07616</v>
      </c>
      <c r="AF66">
        <v>2.7225000000000001</v>
      </c>
      <c r="AG66">
        <v>12.418404960000002</v>
      </c>
      <c r="AH66">
        <v>13.074300000000003</v>
      </c>
      <c r="AI66">
        <v>0</v>
      </c>
      <c r="AJ66">
        <v>0</v>
      </c>
      <c r="AK66">
        <v>7.9027899999999995</v>
      </c>
      <c r="AL66">
        <v>0</v>
      </c>
      <c r="AM66">
        <v>0</v>
      </c>
      <c r="AN66">
        <v>0.78432999999999997</v>
      </c>
      <c r="AO66">
        <v>7.215936000000001</v>
      </c>
      <c r="AP66">
        <v>3.7337524114967038</v>
      </c>
      <c r="AQ66">
        <v>0</v>
      </c>
      <c r="AR66">
        <v>2.7096000000000009</v>
      </c>
      <c r="AS66">
        <v>3.0952499999999996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830.60054348129381</v>
      </c>
      <c r="DN66">
        <v>28.967667121761046</v>
      </c>
    </row>
    <row r="67" spans="1:118">
      <c r="A67" t="s">
        <v>109</v>
      </c>
      <c r="B67">
        <v>0</v>
      </c>
      <c r="C67">
        <v>0</v>
      </c>
      <c r="D67">
        <v>9.4994764397905769</v>
      </c>
      <c r="E67">
        <v>0</v>
      </c>
      <c r="F67">
        <v>0</v>
      </c>
      <c r="G67">
        <v>18.41468281072131</v>
      </c>
      <c r="H67">
        <v>0</v>
      </c>
      <c r="I67">
        <v>0</v>
      </c>
      <c r="J67">
        <v>26.782534732066914</v>
      </c>
      <c r="K67">
        <v>9.3553415650118907</v>
      </c>
      <c r="L67">
        <v>515.57721600000002</v>
      </c>
      <c r="M67">
        <v>20.697412823397073</v>
      </c>
      <c r="N67">
        <v>0</v>
      </c>
      <c r="O67">
        <v>0</v>
      </c>
      <c r="P67">
        <v>31.636038635223287</v>
      </c>
      <c r="Q67">
        <v>6.126939409632314</v>
      </c>
      <c r="R67">
        <v>10.299768732654949</v>
      </c>
      <c r="S67">
        <v>0</v>
      </c>
      <c r="T67">
        <v>0</v>
      </c>
      <c r="U67">
        <v>53.526058718861215</v>
      </c>
      <c r="V67">
        <v>3.14756052141527</v>
      </c>
      <c r="W67">
        <v>12.852720533728689</v>
      </c>
      <c r="X67">
        <v>27.358971799930369</v>
      </c>
      <c r="Y67">
        <v>0</v>
      </c>
      <c r="Z67">
        <v>0</v>
      </c>
      <c r="AA67">
        <v>0</v>
      </c>
      <c r="AB67">
        <v>3.6809999999999996</v>
      </c>
      <c r="AC67">
        <v>0</v>
      </c>
      <c r="AD67">
        <v>2.79657</v>
      </c>
      <c r="AE67">
        <v>10.07616</v>
      </c>
      <c r="AF67">
        <v>2.7225000000000001</v>
      </c>
      <c r="AG67">
        <v>12.418404960000002</v>
      </c>
      <c r="AH67">
        <v>13.074300000000003</v>
      </c>
      <c r="AI67">
        <v>0</v>
      </c>
      <c r="AJ67">
        <v>0</v>
      </c>
      <c r="AK67">
        <v>7.9027899999999995</v>
      </c>
      <c r="AL67">
        <v>0</v>
      </c>
      <c r="AM67">
        <v>0</v>
      </c>
      <c r="AN67">
        <v>0.78432999999999997</v>
      </c>
      <c r="AO67">
        <v>7.215936000000001</v>
      </c>
      <c r="AP67">
        <v>3.6158444406073338</v>
      </c>
      <c r="AQ67">
        <v>0</v>
      </c>
      <c r="AR67">
        <v>2.7096000000000009</v>
      </c>
      <c r="AS67">
        <v>3.0952499999999996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787.88931465123051</v>
      </c>
      <c r="DN67">
        <v>27.478093471810457</v>
      </c>
    </row>
    <row r="68" spans="1:118">
      <c r="A68" t="s">
        <v>110</v>
      </c>
      <c r="B68">
        <v>0</v>
      </c>
      <c r="C68">
        <v>0</v>
      </c>
      <c r="D68">
        <v>9.4994764397905769</v>
      </c>
      <c r="E68">
        <v>0</v>
      </c>
      <c r="F68">
        <v>0</v>
      </c>
      <c r="G68">
        <v>18.41468281072131</v>
      </c>
      <c r="H68">
        <v>0</v>
      </c>
      <c r="I68">
        <v>0</v>
      </c>
      <c r="J68">
        <v>32.69171047737531</v>
      </c>
      <c r="K68">
        <v>9.3553415650118907</v>
      </c>
      <c r="L68">
        <v>515.57721600000002</v>
      </c>
      <c r="M68">
        <v>20.697412823397073</v>
      </c>
      <c r="N68">
        <v>0</v>
      </c>
      <c r="O68">
        <v>0</v>
      </c>
      <c r="P68">
        <v>31.636038635223287</v>
      </c>
      <c r="Q68">
        <v>6.126939409632314</v>
      </c>
      <c r="R68">
        <v>10.299768732654949</v>
      </c>
      <c r="S68">
        <v>0</v>
      </c>
      <c r="T68">
        <v>0</v>
      </c>
      <c r="U68">
        <v>53.526058718861215</v>
      </c>
      <c r="V68">
        <v>3.14756052141527</v>
      </c>
      <c r="W68">
        <v>12.852720533728689</v>
      </c>
      <c r="X68">
        <v>27.358971799930369</v>
      </c>
      <c r="Y68">
        <v>0</v>
      </c>
      <c r="Z68">
        <v>0</v>
      </c>
      <c r="AA68">
        <v>0</v>
      </c>
      <c r="AB68">
        <v>3.6809999999999996</v>
      </c>
      <c r="AC68">
        <v>0</v>
      </c>
      <c r="AD68">
        <v>2.79657</v>
      </c>
      <c r="AE68">
        <v>10.07616</v>
      </c>
      <c r="AF68">
        <v>2.7225000000000001</v>
      </c>
      <c r="AG68">
        <v>12.418404960000002</v>
      </c>
      <c r="AH68">
        <v>13.074300000000003</v>
      </c>
      <c r="AI68">
        <v>0</v>
      </c>
      <c r="AJ68">
        <v>0</v>
      </c>
      <c r="AK68">
        <v>7.9027899999999995</v>
      </c>
      <c r="AL68">
        <v>0</v>
      </c>
      <c r="AM68">
        <v>0</v>
      </c>
      <c r="AN68">
        <v>0.78432999999999997</v>
      </c>
      <c r="AO68">
        <v>7.215936000000001</v>
      </c>
      <c r="AP68">
        <v>3.6158444406073338</v>
      </c>
      <c r="AQ68">
        <v>0</v>
      </c>
      <c r="AR68">
        <v>2.7096000000000009</v>
      </c>
      <c r="AS68">
        <v>3.0952499999999996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793.59935133963427</v>
      </c>
      <c r="DN68">
        <v>27.677232528715113</v>
      </c>
    </row>
    <row r="69" spans="1:118">
      <c r="A69" t="s">
        <v>111</v>
      </c>
      <c r="B69">
        <v>0</v>
      </c>
      <c r="C69">
        <v>0</v>
      </c>
      <c r="D69">
        <v>9.4994764397905769</v>
      </c>
      <c r="E69">
        <v>0</v>
      </c>
      <c r="F69">
        <v>0</v>
      </c>
      <c r="G69">
        <v>18.41468281072131</v>
      </c>
      <c r="H69">
        <v>0</v>
      </c>
      <c r="I69">
        <v>0</v>
      </c>
      <c r="J69">
        <v>32.69171047737531</v>
      </c>
      <c r="K69">
        <v>9.3553415650118907</v>
      </c>
      <c r="L69">
        <v>515.57721600000002</v>
      </c>
      <c r="M69">
        <v>20.697412823397073</v>
      </c>
      <c r="N69">
        <v>0</v>
      </c>
      <c r="O69">
        <v>0</v>
      </c>
      <c r="P69">
        <v>31.636038635223287</v>
      </c>
      <c r="Q69">
        <v>6.126939409632314</v>
      </c>
      <c r="R69">
        <v>10.299768732654949</v>
      </c>
      <c r="S69">
        <v>0</v>
      </c>
      <c r="T69">
        <v>0</v>
      </c>
      <c r="U69">
        <v>53.526058718861215</v>
      </c>
      <c r="V69">
        <v>3.14756052141527</v>
      </c>
      <c r="W69">
        <v>12.852720533728689</v>
      </c>
      <c r="X69">
        <v>27.358971799930369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2.79657</v>
      </c>
      <c r="AE69">
        <v>10.07616</v>
      </c>
      <c r="AF69">
        <v>2.7225000000000001</v>
      </c>
      <c r="AG69">
        <v>12.418404960000002</v>
      </c>
      <c r="AH69">
        <v>13.074300000000003</v>
      </c>
      <c r="AI69">
        <v>0</v>
      </c>
      <c r="AJ69">
        <v>0</v>
      </c>
      <c r="AK69">
        <v>7.9027899999999995</v>
      </c>
      <c r="AL69">
        <v>0</v>
      </c>
      <c r="AM69">
        <v>0</v>
      </c>
      <c r="AN69">
        <v>0.78432999999999997</v>
      </c>
      <c r="AO69">
        <v>7.215936000000001</v>
      </c>
      <c r="AP69">
        <v>3.6158444406073338</v>
      </c>
      <c r="AQ69">
        <v>0</v>
      </c>
      <c r="AR69">
        <v>2.7096000000000009</v>
      </c>
      <c r="AS69">
        <v>3.0952499999999996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793.59935133963427</v>
      </c>
      <c r="DN69">
        <v>27.677232528715113</v>
      </c>
    </row>
    <row r="70" spans="1:118">
      <c r="A70" t="s">
        <v>112</v>
      </c>
      <c r="B70">
        <v>0</v>
      </c>
      <c r="C70">
        <v>0</v>
      </c>
      <c r="D70">
        <v>9.4994764397905769</v>
      </c>
      <c r="E70">
        <v>0</v>
      </c>
      <c r="F70">
        <v>0</v>
      </c>
      <c r="G70">
        <v>18.41468281072131</v>
      </c>
      <c r="H70">
        <v>0</v>
      </c>
      <c r="I70">
        <v>0</v>
      </c>
      <c r="J70">
        <v>32.69171047737531</v>
      </c>
      <c r="K70">
        <v>9.3553415650118907</v>
      </c>
      <c r="L70">
        <v>515.57721600000002</v>
      </c>
      <c r="M70">
        <v>20.697412823397073</v>
      </c>
      <c r="N70">
        <v>0</v>
      </c>
      <c r="O70">
        <v>0</v>
      </c>
      <c r="P70">
        <v>31.636038635223287</v>
      </c>
      <c r="Q70">
        <v>6.126939409632314</v>
      </c>
      <c r="R70">
        <v>10.299768732654949</v>
      </c>
      <c r="S70">
        <v>0</v>
      </c>
      <c r="T70">
        <v>0</v>
      </c>
      <c r="U70">
        <v>53.526058718861215</v>
      </c>
      <c r="V70">
        <v>3.14756052141527</v>
      </c>
      <c r="W70">
        <v>12.852720533728689</v>
      </c>
      <c r="X70">
        <v>27.358971799930369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10.07616</v>
      </c>
      <c r="AF70">
        <v>2.7225000000000001</v>
      </c>
      <c r="AG70">
        <v>12.418404960000002</v>
      </c>
      <c r="AH70">
        <v>13.074300000000003</v>
      </c>
      <c r="AI70">
        <v>0</v>
      </c>
      <c r="AJ70">
        <v>0</v>
      </c>
      <c r="AK70">
        <v>7.9027899999999995</v>
      </c>
      <c r="AL70">
        <v>0</v>
      </c>
      <c r="AM70">
        <v>0</v>
      </c>
      <c r="AN70">
        <v>0.78432999999999997</v>
      </c>
      <c r="AO70">
        <v>7.215936000000001</v>
      </c>
      <c r="AP70">
        <v>3.6158444406073338</v>
      </c>
      <c r="AQ70">
        <v>0</v>
      </c>
      <c r="AR70">
        <v>2.7096000000000009</v>
      </c>
      <c r="AS70">
        <v>3.0952499999999996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793.59935133963427</v>
      </c>
      <c r="DN70">
        <v>27.677232528715113</v>
      </c>
    </row>
    <row r="71" spans="1:118">
      <c r="A71" t="s">
        <v>113</v>
      </c>
      <c r="B71">
        <v>0</v>
      </c>
      <c r="C71">
        <v>0</v>
      </c>
      <c r="D71">
        <v>9.4994764397905769</v>
      </c>
      <c r="E71">
        <v>0</v>
      </c>
      <c r="F71">
        <v>0</v>
      </c>
      <c r="G71">
        <v>18.41468281072131</v>
      </c>
      <c r="H71">
        <v>0</v>
      </c>
      <c r="I71">
        <v>0</v>
      </c>
      <c r="J71">
        <v>32.69171047737531</v>
      </c>
      <c r="K71">
        <v>9.3553415650118907</v>
      </c>
      <c r="L71">
        <v>515.57721600000002</v>
      </c>
      <c r="M71">
        <v>20.697412823397073</v>
      </c>
      <c r="N71">
        <v>0</v>
      </c>
      <c r="O71">
        <v>0</v>
      </c>
      <c r="P71">
        <v>31.636038635223287</v>
      </c>
      <c r="Q71">
        <v>6.126939409632314</v>
      </c>
      <c r="R71">
        <v>10.299768732654949</v>
      </c>
      <c r="S71">
        <v>0</v>
      </c>
      <c r="T71">
        <v>0</v>
      </c>
      <c r="U71">
        <v>53.526058718861215</v>
      </c>
      <c r="V71">
        <v>3.14756052141527</v>
      </c>
      <c r="W71">
        <v>12.852720533728689</v>
      </c>
      <c r="X71">
        <v>27.358971799930369</v>
      </c>
      <c r="Y71">
        <v>0</v>
      </c>
      <c r="Z71">
        <v>0</v>
      </c>
      <c r="AA71">
        <v>0</v>
      </c>
      <c r="AB71">
        <v>3.6809999999999996</v>
      </c>
      <c r="AC71">
        <v>0</v>
      </c>
      <c r="AD71">
        <v>2.79657</v>
      </c>
      <c r="AE71">
        <v>15.166195200000001</v>
      </c>
      <c r="AF71">
        <v>2.7225000000000001</v>
      </c>
      <c r="AG71">
        <v>12.418404960000002</v>
      </c>
      <c r="AH71">
        <v>21.529014000000004</v>
      </c>
      <c r="AI71">
        <v>0</v>
      </c>
      <c r="AJ71">
        <v>0</v>
      </c>
      <c r="AK71">
        <v>7.9027899999999995</v>
      </c>
      <c r="AL71">
        <v>0</v>
      </c>
      <c r="AM71">
        <v>0</v>
      </c>
      <c r="AN71">
        <v>0.78432999999999997</v>
      </c>
      <c r="AO71">
        <v>7.215936000000001</v>
      </c>
      <c r="AP71">
        <v>3.6158444406073338</v>
      </c>
      <c r="AQ71">
        <v>0</v>
      </c>
      <c r="AR71">
        <v>2.7096000000000009</v>
      </c>
      <c r="AS71">
        <v>3.0952499999999996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806.68764269628798</v>
      </c>
      <c r="DN71">
        <v>28.13369037206132</v>
      </c>
    </row>
    <row r="72" spans="1:118">
      <c r="A72" t="s">
        <v>114</v>
      </c>
      <c r="B72">
        <v>0</v>
      </c>
      <c r="C72">
        <v>0</v>
      </c>
      <c r="D72">
        <v>9.4994764397905769</v>
      </c>
      <c r="E72">
        <v>0</v>
      </c>
      <c r="F72">
        <v>0</v>
      </c>
      <c r="G72">
        <v>18.41468281072131</v>
      </c>
      <c r="H72">
        <v>0</v>
      </c>
      <c r="I72">
        <v>0</v>
      </c>
      <c r="J72">
        <v>32.69171047737531</v>
      </c>
      <c r="K72">
        <v>9.3553415650118907</v>
      </c>
      <c r="L72">
        <v>515.57721600000002</v>
      </c>
      <c r="M72">
        <v>20.697412823397073</v>
      </c>
      <c r="N72">
        <v>0</v>
      </c>
      <c r="O72">
        <v>0</v>
      </c>
      <c r="P72">
        <v>31.636038635223287</v>
      </c>
      <c r="Q72">
        <v>6.126939409632314</v>
      </c>
      <c r="R72">
        <v>10.299768732654949</v>
      </c>
      <c r="S72">
        <v>0</v>
      </c>
      <c r="T72">
        <v>0</v>
      </c>
      <c r="U72">
        <v>53.526058718861215</v>
      </c>
      <c r="V72">
        <v>3.14756052141527</v>
      </c>
      <c r="W72">
        <v>12.852720533728689</v>
      </c>
      <c r="X72">
        <v>27.358971799930369</v>
      </c>
      <c r="Y72">
        <v>0</v>
      </c>
      <c r="Z72">
        <v>0</v>
      </c>
      <c r="AA72">
        <v>0</v>
      </c>
      <c r="AB72">
        <v>3.6809999999999996</v>
      </c>
      <c r="AC72">
        <v>0</v>
      </c>
      <c r="AD72">
        <v>5.59314</v>
      </c>
      <c r="AE72">
        <v>15.166195200000001</v>
      </c>
      <c r="AF72">
        <v>2.7225000000000001</v>
      </c>
      <c r="AG72">
        <v>12.418404960000002</v>
      </c>
      <c r="AH72">
        <v>21.529014000000004</v>
      </c>
      <c r="AI72">
        <v>0</v>
      </c>
      <c r="AJ72">
        <v>0</v>
      </c>
      <c r="AK72">
        <v>7.9027899999999995</v>
      </c>
      <c r="AL72">
        <v>0</v>
      </c>
      <c r="AM72">
        <v>0</v>
      </c>
      <c r="AN72">
        <v>0.78432999999999997</v>
      </c>
      <c r="AO72">
        <v>7.215936000000001</v>
      </c>
      <c r="AP72">
        <v>3.6158444406073338</v>
      </c>
      <c r="AQ72">
        <v>0</v>
      </c>
      <c r="AR72">
        <v>2.7096000000000009</v>
      </c>
      <c r="AS72">
        <v>3.0952499999999996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809.38996832717362</v>
      </c>
      <c r="DN72">
        <v>28.227934741175634</v>
      </c>
    </row>
    <row r="73" spans="1:118">
      <c r="A73" t="s">
        <v>115</v>
      </c>
      <c r="B73">
        <v>0</v>
      </c>
      <c r="C73">
        <v>0</v>
      </c>
      <c r="D73">
        <v>9.4994764397905769</v>
      </c>
      <c r="E73">
        <v>0</v>
      </c>
      <c r="F73">
        <v>0</v>
      </c>
      <c r="G73">
        <v>18.41468281072131</v>
      </c>
      <c r="H73">
        <v>0</v>
      </c>
      <c r="I73">
        <v>0</v>
      </c>
      <c r="J73">
        <v>32.69171047737531</v>
      </c>
      <c r="K73">
        <v>9.3553415650118907</v>
      </c>
      <c r="L73">
        <v>515.57721600000002</v>
      </c>
      <c r="M73">
        <v>20.697412823397073</v>
      </c>
      <c r="N73">
        <v>0</v>
      </c>
      <c r="O73">
        <v>0</v>
      </c>
      <c r="P73">
        <v>31.636038635223287</v>
      </c>
      <c r="Q73">
        <v>6.126939409632314</v>
      </c>
      <c r="R73">
        <v>10.299768732654949</v>
      </c>
      <c r="S73">
        <v>0</v>
      </c>
      <c r="T73">
        <v>0</v>
      </c>
      <c r="U73">
        <v>53.526058718861215</v>
      </c>
      <c r="V73">
        <v>3.14756052141527</v>
      </c>
      <c r="W73">
        <v>12.852720533728689</v>
      </c>
      <c r="X73">
        <v>30.888274062596359</v>
      </c>
      <c r="Y73">
        <v>0</v>
      </c>
      <c r="Z73">
        <v>0</v>
      </c>
      <c r="AA73">
        <v>0</v>
      </c>
      <c r="AB73">
        <v>3.6809999999999996</v>
      </c>
      <c r="AC73">
        <v>0</v>
      </c>
      <c r="AD73">
        <v>5.59314</v>
      </c>
      <c r="AE73">
        <v>15.166195200000001</v>
      </c>
      <c r="AF73">
        <v>2.7225000000000001</v>
      </c>
      <c r="AG73">
        <v>12.418404960000002</v>
      </c>
      <c r="AH73">
        <v>21.529014000000004</v>
      </c>
      <c r="AI73">
        <v>0</v>
      </c>
      <c r="AJ73">
        <v>0</v>
      </c>
      <c r="AK73">
        <v>7.9027899999999995</v>
      </c>
      <c r="AL73">
        <v>0</v>
      </c>
      <c r="AM73">
        <v>0</v>
      </c>
      <c r="AN73">
        <v>0.78432999999999997</v>
      </c>
      <c r="AO73">
        <v>7.215936000000001</v>
      </c>
      <c r="AP73">
        <v>3.6158444406073338</v>
      </c>
      <c r="AQ73">
        <v>4.7358499999999992</v>
      </c>
      <c r="AR73">
        <v>2.7096000000000009</v>
      </c>
      <c r="AS73">
        <v>3.0952499999999996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817.37658472818498</v>
      </c>
      <c r="DN73">
        <v>28.506470602830298</v>
      </c>
    </row>
    <row r="74" spans="1:118">
      <c r="A74" t="s">
        <v>116</v>
      </c>
      <c r="B74">
        <v>0</v>
      </c>
      <c r="C74">
        <v>0</v>
      </c>
      <c r="D74">
        <v>9.4994764397905769</v>
      </c>
      <c r="E74">
        <v>0</v>
      </c>
      <c r="F74">
        <v>0</v>
      </c>
      <c r="G74">
        <v>18.41468281072131</v>
      </c>
      <c r="H74">
        <v>0</v>
      </c>
      <c r="I74">
        <v>0</v>
      </c>
      <c r="J74">
        <v>32.69171047737531</v>
      </c>
      <c r="K74">
        <v>9.3553415650118907</v>
      </c>
      <c r="L74">
        <v>515.57721600000002</v>
      </c>
      <c r="M74">
        <v>20.697412823397073</v>
      </c>
      <c r="N74">
        <v>0</v>
      </c>
      <c r="O74">
        <v>0</v>
      </c>
      <c r="P74">
        <v>31.636038635223287</v>
      </c>
      <c r="Q74">
        <v>6.126939409632314</v>
      </c>
      <c r="R74">
        <v>10.299768732654949</v>
      </c>
      <c r="S74">
        <v>0</v>
      </c>
      <c r="T74">
        <v>0</v>
      </c>
      <c r="U74">
        <v>53.526058718861215</v>
      </c>
      <c r="V74">
        <v>3.14756052141527</v>
      </c>
      <c r="W74">
        <v>12.852720533728689</v>
      </c>
      <c r="X74">
        <v>37.980219151479695</v>
      </c>
      <c r="Y74">
        <v>0</v>
      </c>
      <c r="Z74">
        <v>0</v>
      </c>
      <c r="AA74">
        <v>4.2894005485360642</v>
      </c>
      <c r="AB74">
        <v>3.6809999999999996</v>
      </c>
      <c r="AC74">
        <v>0</v>
      </c>
      <c r="AD74">
        <v>5.59314</v>
      </c>
      <c r="AE74">
        <v>15.166195200000001</v>
      </c>
      <c r="AF74">
        <v>2.7225000000000001</v>
      </c>
      <c r="AG74">
        <v>12.418404960000002</v>
      </c>
      <c r="AH74">
        <v>21.529014000000004</v>
      </c>
      <c r="AI74">
        <v>0</v>
      </c>
      <c r="AJ74">
        <v>0</v>
      </c>
      <c r="AK74">
        <v>7.9027899999999995</v>
      </c>
      <c r="AL74">
        <v>0</v>
      </c>
      <c r="AM74">
        <v>0</v>
      </c>
      <c r="AN74">
        <v>0.78432999999999997</v>
      </c>
      <c r="AO74">
        <v>7.215936000000001</v>
      </c>
      <c r="AP74">
        <v>3.6158444406073338</v>
      </c>
      <c r="AQ74">
        <v>9.5490199999999987</v>
      </c>
      <c r="AR74">
        <v>2.7096000000000009</v>
      </c>
      <c r="AS74">
        <v>3.0952499999999996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833.02524812823378</v>
      </c>
      <c r="DN74">
        <v>29.05232284020088</v>
      </c>
    </row>
    <row r="75" spans="1:118">
      <c r="A75" t="s">
        <v>117</v>
      </c>
      <c r="B75">
        <v>0</v>
      </c>
      <c r="C75">
        <v>0</v>
      </c>
      <c r="D75">
        <v>18.685877644368212</v>
      </c>
      <c r="E75">
        <v>0</v>
      </c>
      <c r="F75">
        <v>0</v>
      </c>
      <c r="G75">
        <v>34.488071941452745</v>
      </c>
      <c r="H75">
        <v>0</v>
      </c>
      <c r="I75">
        <v>0</v>
      </c>
      <c r="J75">
        <v>42.672167773786278</v>
      </c>
      <c r="K75">
        <v>9.3553415650118907</v>
      </c>
      <c r="L75">
        <v>515.57721600000002</v>
      </c>
      <c r="M75">
        <v>20.697412823397073</v>
      </c>
      <c r="N75">
        <v>0</v>
      </c>
      <c r="O75">
        <v>0</v>
      </c>
      <c r="P75">
        <v>31.636038635223287</v>
      </c>
      <c r="Q75">
        <v>6.126939409632314</v>
      </c>
      <c r="R75">
        <v>8.2683622793553351</v>
      </c>
      <c r="S75">
        <v>0</v>
      </c>
      <c r="T75">
        <v>0</v>
      </c>
      <c r="U75">
        <v>53.526058718861215</v>
      </c>
      <c r="V75">
        <v>3.14756052141527</v>
      </c>
      <c r="W75">
        <v>12.852720533728689</v>
      </c>
      <c r="X75">
        <v>44.006390468576377</v>
      </c>
      <c r="Y75">
        <v>0</v>
      </c>
      <c r="Z75">
        <v>0</v>
      </c>
      <c r="AA75">
        <v>4.2894005485360642</v>
      </c>
      <c r="AB75">
        <v>3.6809999999999996</v>
      </c>
      <c r="AC75">
        <v>0</v>
      </c>
      <c r="AD75">
        <v>5.59314</v>
      </c>
      <c r="AE75">
        <v>15.166195200000001</v>
      </c>
      <c r="AF75">
        <v>2.7225000000000001</v>
      </c>
      <c r="AG75">
        <v>12.418404960000002</v>
      </c>
      <c r="AH75">
        <v>28.705351999999998</v>
      </c>
      <c r="AI75">
        <v>0</v>
      </c>
      <c r="AJ75">
        <v>0</v>
      </c>
      <c r="AK75">
        <v>7.9027899999999995</v>
      </c>
      <c r="AL75">
        <v>0</v>
      </c>
      <c r="AM75">
        <v>0</v>
      </c>
      <c r="AN75">
        <v>0.78432999999999997</v>
      </c>
      <c r="AO75">
        <v>7.215936000000001</v>
      </c>
      <c r="AP75">
        <v>3.6158444406073338</v>
      </c>
      <c r="AQ75">
        <v>14.323529999999998</v>
      </c>
      <c r="AR75">
        <v>3.7257000000000011</v>
      </c>
      <c r="AS75">
        <v>3.0952499999999996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923.41060903944697</v>
      </c>
      <c r="DN75">
        <v>-9.1310775754953006</v>
      </c>
    </row>
    <row r="76" spans="1:118">
      <c r="A76" t="s">
        <v>118</v>
      </c>
      <c r="B76">
        <v>0</v>
      </c>
      <c r="C76">
        <v>0</v>
      </c>
      <c r="D76">
        <v>24.111167697344492</v>
      </c>
      <c r="E76">
        <v>0</v>
      </c>
      <c r="F76">
        <v>0</v>
      </c>
      <c r="G76">
        <v>39.104065575871481</v>
      </c>
      <c r="H76">
        <v>0</v>
      </c>
      <c r="I76">
        <v>0</v>
      </c>
      <c r="J76">
        <v>50.996389098032992</v>
      </c>
      <c r="K76">
        <v>9.3553415650118907</v>
      </c>
      <c r="L76">
        <v>515.57721600000002</v>
      </c>
      <c r="M76">
        <v>20.697412823397073</v>
      </c>
      <c r="N76">
        <v>0</v>
      </c>
      <c r="O76">
        <v>0</v>
      </c>
      <c r="P76">
        <v>31.636038635223287</v>
      </c>
      <c r="Q76">
        <v>6.126939409632314</v>
      </c>
      <c r="R76">
        <v>7.8959915560916771</v>
      </c>
      <c r="S76">
        <v>0</v>
      </c>
      <c r="T76">
        <v>0</v>
      </c>
      <c r="U76">
        <v>53.526058718861215</v>
      </c>
      <c r="V76">
        <v>3.14756052141527</v>
      </c>
      <c r="W76">
        <v>12.852720533728689</v>
      </c>
      <c r="X76">
        <v>45.256477348463591</v>
      </c>
      <c r="Y76">
        <v>0</v>
      </c>
      <c r="Z76">
        <v>0</v>
      </c>
      <c r="AA76">
        <v>8.6195140514311142</v>
      </c>
      <c r="AB76">
        <v>3.6809999999999996</v>
      </c>
      <c r="AC76">
        <v>2.9693200000000006</v>
      </c>
      <c r="AD76">
        <v>8.3897100000000009</v>
      </c>
      <c r="AE76">
        <v>15.166195200000001</v>
      </c>
      <c r="AF76">
        <v>2.7225000000000001</v>
      </c>
      <c r="AG76">
        <v>12.418404960000002</v>
      </c>
      <c r="AH76">
        <v>28.705351999999998</v>
      </c>
      <c r="AI76">
        <v>0</v>
      </c>
      <c r="AJ76">
        <v>0</v>
      </c>
      <c r="AK76">
        <v>7.9027899999999995</v>
      </c>
      <c r="AL76">
        <v>0</v>
      </c>
      <c r="AM76">
        <v>0</v>
      </c>
      <c r="AN76">
        <v>0.78432999999999997</v>
      </c>
      <c r="AO76">
        <v>7.215936000000001</v>
      </c>
      <c r="AP76">
        <v>3.6158444406073338</v>
      </c>
      <c r="AQ76">
        <v>19.098039999999994</v>
      </c>
      <c r="AR76">
        <v>14.902800000000003</v>
      </c>
      <c r="AS76">
        <v>3.0952499999999996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1025.4280821867042</v>
      </c>
      <c r="DN76">
        <v>-65.857716051591936</v>
      </c>
    </row>
    <row r="77" spans="1:118">
      <c r="A77" t="s">
        <v>119</v>
      </c>
      <c r="B77">
        <v>0</v>
      </c>
      <c r="C77">
        <v>0</v>
      </c>
      <c r="D77">
        <v>24.111167697344492</v>
      </c>
      <c r="E77">
        <v>0</v>
      </c>
      <c r="F77">
        <v>0</v>
      </c>
      <c r="G77">
        <v>39.104065575871481</v>
      </c>
      <c r="H77">
        <v>0</v>
      </c>
      <c r="I77">
        <v>0</v>
      </c>
      <c r="J77">
        <v>50.996389098032992</v>
      </c>
      <c r="K77">
        <v>9.3553415650118907</v>
      </c>
      <c r="L77">
        <v>515.57721600000002</v>
      </c>
      <c r="M77">
        <v>20.697412823397073</v>
      </c>
      <c r="N77">
        <v>0</v>
      </c>
      <c r="O77">
        <v>0</v>
      </c>
      <c r="P77">
        <v>31.636038635223287</v>
      </c>
      <c r="Q77">
        <v>6.126939409632314</v>
      </c>
      <c r="R77">
        <v>7.8959915560916771</v>
      </c>
      <c r="S77">
        <v>0</v>
      </c>
      <c r="T77">
        <v>0</v>
      </c>
      <c r="U77">
        <v>53.526058718861215</v>
      </c>
      <c r="V77">
        <v>2.6243669678714858</v>
      </c>
      <c r="W77">
        <v>12.852720533728689</v>
      </c>
      <c r="X77">
        <v>27.359322660897785</v>
      </c>
      <c r="Y77">
        <v>0</v>
      </c>
      <c r="Z77">
        <v>2.0007000000000006</v>
      </c>
      <c r="AA77">
        <v>8.6195140514311142</v>
      </c>
      <c r="AB77">
        <v>8.0572999999999997</v>
      </c>
      <c r="AC77">
        <v>5.9386400000000013</v>
      </c>
      <c r="AD77">
        <v>11.2122192</v>
      </c>
      <c r="AE77">
        <v>15.166195200000001</v>
      </c>
      <c r="AF77">
        <v>2.7225000000000001</v>
      </c>
      <c r="AG77">
        <v>12.418404960000002</v>
      </c>
      <c r="AH77">
        <v>35.881690000000006</v>
      </c>
      <c r="AI77">
        <v>0.97650000000000026</v>
      </c>
      <c r="AJ77">
        <v>0</v>
      </c>
      <c r="AK77">
        <v>7.9027899999999995</v>
      </c>
      <c r="AL77">
        <v>0</v>
      </c>
      <c r="AM77">
        <v>1.3905999999999996</v>
      </c>
      <c r="AN77">
        <v>0.78432999999999997</v>
      </c>
      <c r="AO77">
        <v>7.215936000000001</v>
      </c>
      <c r="AP77">
        <v>3.6944497545335797</v>
      </c>
      <c r="AQ77">
        <v>19.098039999999994</v>
      </c>
      <c r="AR77">
        <v>14.902800000000003</v>
      </c>
      <c r="AS77">
        <v>7.59368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1033.031847859965</v>
      </c>
      <c r="DN77">
        <v>-65.592527452035981</v>
      </c>
    </row>
    <row r="78" spans="1:118">
      <c r="A78" t="s">
        <v>120</v>
      </c>
      <c r="B78">
        <v>0</v>
      </c>
      <c r="C78">
        <v>0</v>
      </c>
      <c r="D78">
        <v>21.141069479810842</v>
      </c>
      <c r="E78">
        <v>0</v>
      </c>
      <c r="F78">
        <v>0</v>
      </c>
      <c r="G78">
        <v>31.933929344744733</v>
      </c>
      <c r="H78">
        <v>0</v>
      </c>
      <c r="I78">
        <v>0</v>
      </c>
      <c r="J78">
        <v>45.789869657089064</v>
      </c>
      <c r="K78">
        <v>9.3553415650118907</v>
      </c>
      <c r="L78">
        <v>515.57721600000002</v>
      </c>
      <c r="M78">
        <v>20.697412823397073</v>
      </c>
      <c r="N78">
        <v>0</v>
      </c>
      <c r="O78">
        <v>0</v>
      </c>
      <c r="P78">
        <v>31.636038635223287</v>
      </c>
      <c r="Q78">
        <v>6.126939409632314</v>
      </c>
      <c r="R78">
        <v>7.8959915560916771</v>
      </c>
      <c r="S78">
        <v>0</v>
      </c>
      <c r="T78">
        <v>0</v>
      </c>
      <c r="U78">
        <v>53.526058718861215</v>
      </c>
      <c r="V78">
        <v>2.6243669678714858</v>
      </c>
      <c r="W78">
        <v>12.852720533728689</v>
      </c>
      <c r="X78">
        <v>27.359322660897785</v>
      </c>
      <c r="Y78">
        <v>0</v>
      </c>
      <c r="Z78">
        <v>6.0021000000000013</v>
      </c>
      <c r="AA78">
        <v>12.929271077146673</v>
      </c>
      <c r="AB78">
        <v>12.12276</v>
      </c>
      <c r="AC78">
        <v>8.9169460386367216</v>
      </c>
      <c r="AD78">
        <v>11.2122192</v>
      </c>
      <c r="AE78">
        <v>15.166195200000001</v>
      </c>
      <c r="AF78">
        <v>3.0249999999999995</v>
      </c>
      <c r="AG78">
        <v>12.418404960000002</v>
      </c>
      <c r="AH78">
        <v>43.058028000000007</v>
      </c>
      <c r="AI78">
        <v>2.3435999999999999</v>
      </c>
      <c r="AJ78">
        <v>0</v>
      </c>
      <c r="AK78">
        <v>7.9027899999999995</v>
      </c>
      <c r="AL78">
        <v>0</v>
      </c>
      <c r="AM78">
        <v>4.8491039999999996</v>
      </c>
      <c r="AN78">
        <v>0.78432999999999997</v>
      </c>
      <c r="AO78">
        <v>7.215936000000001</v>
      </c>
      <c r="AP78">
        <v>3.6944497545335797</v>
      </c>
      <c r="AQ78">
        <v>19.098039999999994</v>
      </c>
      <c r="AR78">
        <v>3.3870000000000009</v>
      </c>
      <c r="AS78">
        <v>7.59368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1020.5814819923523</v>
      </c>
      <c r="DN78">
        <v>-52.345350409675369</v>
      </c>
    </row>
    <row r="79" spans="1:118">
      <c r="A79" t="s">
        <v>121</v>
      </c>
      <c r="B79">
        <v>0</v>
      </c>
      <c r="C79">
        <v>0</v>
      </c>
      <c r="D79">
        <v>20.999312869261644</v>
      </c>
      <c r="E79">
        <v>0</v>
      </c>
      <c r="F79">
        <v>0</v>
      </c>
      <c r="G79">
        <v>42.373010651228668</v>
      </c>
      <c r="H79">
        <v>0</v>
      </c>
      <c r="I79">
        <v>0</v>
      </c>
      <c r="J79">
        <v>53.231449738289768</v>
      </c>
      <c r="K79">
        <v>9.3553415650118907</v>
      </c>
      <c r="L79">
        <v>515.57721600000002</v>
      </c>
      <c r="M79">
        <v>20.697412823397073</v>
      </c>
      <c r="N79">
        <v>0</v>
      </c>
      <c r="O79">
        <v>0</v>
      </c>
      <c r="P79">
        <v>31.636038635223287</v>
      </c>
      <c r="Q79">
        <v>6.126939409632314</v>
      </c>
      <c r="R79">
        <v>7.8959915560916771</v>
      </c>
      <c r="S79">
        <v>0</v>
      </c>
      <c r="T79">
        <v>0</v>
      </c>
      <c r="U79">
        <v>53.526058718861215</v>
      </c>
      <c r="V79">
        <v>2.6243669678714858</v>
      </c>
      <c r="W79">
        <v>12.852720533728689</v>
      </c>
      <c r="X79">
        <v>27.359322660897785</v>
      </c>
      <c r="Y79">
        <v>0</v>
      </c>
      <c r="Z79">
        <v>6.0021000000000013</v>
      </c>
      <c r="AA79">
        <v>12.929271077146673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3.0249999999999995</v>
      </c>
      <c r="AG79">
        <v>12.418404960000002</v>
      </c>
      <c r="AH79">
        <v>43.058028000000007</v>
      </c>
      <c r="AI79">
        <v>10.033732800000001</v>
      </c>
      <c r="AJ79">
        <v>0</v>
      </c>
      <c r="AK79">
        <v>7.9027899999999995</v>
      </c>
      <c r="AL79">
        <v>0</v>
      </c>
      <c r="AM79">
        <v>4.8491039999999996</v>
      </c>
      <c r="AN79">
        <v>0.78432999999999997</v>
      </c>
      <c r="AO79">
        <v>7.215936000000001</v>
      </c>
      <c r="AP79">
        <v>3.6944497545335797</v>
      </c>
      <c r="AQ79">
        <v>19.098039999999994</v>
      </c>
      <c r="AR79">
        <v>3.3870000000000009</v>
      </c>
      <c r="AS79">
        <v>7.59368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1040.7939171092978</v>
      </c>
      <c r="DN79">
        <v>-47.128747949485238</v>
      </c>
    </row>
    <row r="80" spans="1:118">
      <c r="A80" t="s">
        <v>122</v>
      </c>
      <c r="B80">
        <v>0</v>
      </c>
      <c r="C80">
        <v>0</v>
      </c>
      <c r="D80">
        <v>20.999312869261644</v>
      </c>
      <c r="E80">
        <v>0</v>
      </c>
      <c r="F80">
        <v>0</v>
      </c>
      <c r="G80">
        <v>34.999482562351233</v>
      </c>
      <c r="H80">
        <v>0</v>
      </c>
      <c r="I80">
        <v>0</v>
      </c>
      <c r="J80">
        <v>43.464762223145499</v>
      </c>
      <c r="K80">
        <v>9.3553415650118907</v>
      </c>
      <c r="L80">
        <v>515.57721600000002</v>
      </c>
      <c r="M80">
        <v>20.697412823397073</v>
      </c>
      <c r="N80">
        <v>0</v>
      </c>
      <c r="O80">
        <v>0</v>
      </c>
      <c r="P80">
        <v>31.636038635223287</v>
      </c>
      <c r="Q80">
        <v>6.126939409632314</v>
      </c>
      <c r="R80">
        <v>7.8959915560916771</v>
      </c>
      <c r="S80">
        <v>0</v>
      </c>
      <c r="T80">
        <v>0</v>
      </c>
      <c r="U80">
        <v>53.526058718861215</v>
      </c>
      <c r="V80">
        <v>2.6243669678714858</v>
      </c>
      <c r="W80">
        <v>12.852720533728689</v>
      </c>
      <c r="X80">
        <v>27.359322660897785</v>
      </c>
      <c r="Y80">
        <v>0</v>
      </c>
      <c r="Z80">
        <v>6.0021000000000013</v>
      </c>
      <c r="AA80">
        <v>12.929271077146673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3.0249999999999995</v>
      </c>
      <c r="AG80">
        <v>12.418404960000002</v>
      </c>
      <c r="AH80">
        <v>43.058028000000007</v>
      </c>
      <c r="AI80">
        <v>15.050599200000004</v>
      </c>
      <c r="AJ80">
        <v>0</v>
      </c>
      <c r="AK80">
        <v>7.9027899999999995</v>
      </c>
      <c r="AL80">
        <v>0</v>
      </c>
      <c r="AM80">
        <v>4.8491039999999996</v>
      </c>
      <c r="AN80">
        <v>0.78432999999999997</v>
      </c>
      <c r="AO80">
        <v>7.215936000000001</v>
      </c>
      <c r="AP80">
        <v>3.6944497545335797</v>
      </c>
      <c r="AQ80">
        <v>19.098039999999994</v>
      </c>
      <c r="AR80">
        <v>3.3870000000000009</v>
      </c>
      <c r="AS80">
        <v>7.59368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998.46171507614758</v>
      </c>
      <c r="DN80">
        <v>-16.919895120356898</v>
      </c>
    </row>
    <row r="81" spans="1:118">
      <c r="A81" t="s">
        <v>123</v>
      </c>
      <c r="B81">
        <v>0</v>
      </c>
      <c r="C81">
        <v>0</v>
      </c>
      <c r="D81">
        <v>20.999312869261644</v>
      </c>
      <c r="E81">
        <v>0</v>
      </c>
      <c r="F81">
        <v>0</v>
      </c>
      <c r="G81">
        <v>34.999482562351233</v>
      </c>
      <c r="H81">
        <v>0</v>
      </c>
      <c r="I81">
        <v>0</v>
      </c>
      <c r="J81">
        <v>41.995239573631373</v>
      </c>
      <c r="K81">
        <v>9.3553415650118907</v>
      </c>
      <c r="L81">
        <v>515.57721600000002</v>
      </c>
      <c r="M81">
        <v>20.697412823397073</v>
      </c>
      <c r="N81">
        <v>0</v>
      </c>
      <c r="O81">
        <v>0</v>
      </c>
      <c r="P81">
        <v>31.636038635223287</v>
      </c>
      <c r="Q81">
        <v>6.126939409632314</v>
      </c>
      <c r="R81">
        <v>7.8959915560916771</v>
      </c>
      <c r="S81">
        <v>0</v>
      </c>
      <c r="T81">
        <v>0</v>
      </c>
      <c r="U81">
        <v>53.526058718861215</v>
      </c>
      <c r="V81">
        <v>2.6243669678714858</v>
      </c>
      <c r="W81">
        <v>12.852720533728689</v>
      </c>
      <c r="X81">
        <v>27.359954111448189</v>
      </c>
      <c r="Y81">
        <v>0</v>
      </c>
      <c r="Z81">
        <v>6.0021000000000013</v>
      </c>
      <c r="AA81">
        <v>12.929271077146673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3.0249999999999995</v>
      </c>
      <c r="AG81">
        <v>12.418404960000002</v>
      </c>
      <c r="AH81">
        <v>43.058028000000007</v>
      </c>
      <c r="AI81">
        <v>15.050599200000004</v>
      </c>
      <c r="AJ81">
        <v>0</v>
      </c>
      <c r="AK81">
        <v>7.9027899999999995</v>
      </c>
      <c r="AL81">
        <v>0</v>
      </c>
      <c r="AM81">
        <v>4.8491039999999996</v>
      </c>
      <c r="AN81">
        <v>0.78432999999999997</v>
      </c>
      <c r="AO81">
        <v>7.0355375999999987</v>
      </c>
      <c r="AP81">
        <v>3.6944497545335797</v>
      </c>
      <c r="AQ81">
        <v>19.098039999999994</v>
      </c>
      <c r="AR81">
        <v>3.3870000000000009</v>
      </c>
      <c r="AS81">
        <v>2.2698500000000004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991.72358937742285</v>
      </c>
      <c r="DN81">
        <v>-17.154889020595814</v>
      </c>
    </row>
    <row r="82" spans="1:118">
      <c r="A82" t="s">
        <v>124</v>
      </c>
      <c r="B82">
        <v>0</v>
      </c>
      <c r="C82">
        <v>0</v>
      </c>
      <c r="D82">
        <v>20.999312869261644</v>
      </c>
      <c r="E82">
        <v>0</v>
      </c>
      <c r="F82">
        <v>0</v>
      </c>
      <c r="G82">
        <v>34.999482562351233</v>
      </c>
      <c r="H82">
        <v>0</v>
      </c>
      <c r="I82">
        <v>0</v>
      </c>
      <c r="J82">
        <v>41.995239573631373</v>
      </c>
      <c r="K82">
        <v>9.3553415650118907</v>
      </c>
      <c r="L82">
        <v>515.57721600000002</v>
      </c>
      <c r="M82">
        <v>20.697412823397073</v>
      </c>
      <c r="N82">
        <v>0</v>
      </c>
      <c r="O82">
        <v>0</v>
      </c>
      <c r="P82">
        <v>31.636038635223287</v>
      </c>
      <c r="Q82">
        <v>6.126939409632314</v>
      </c>
      <c r="R82">
        <v>7.8959915560916771</v>
      </c>
      <c r="S82">
        <v>0</v>
      </c>
      <c r="T82">
        <v>0</v>
      </c>
      <c r="U82">
        <v>53.526058718861215</v>
      </c>
      <c r="V82">
        <v>2.6243669678714858</v>
      </c>
      <c r="W82">
        <v>12.852720533728689</v>
      </c>
      <c r="X82">
        <v>27.359954111448189</v>
      </c>
      <c r="Y82">
        <v>0</v>
      </c>
      <c r="Z82">
        <v>6.0021000000000013</v>
      </c>
      <c r="AA82">
        <v>12.929271077146673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3.0249999999999995</v>
      </c>
      <c r="AG82">
        <v>12.418404960000002</v>
      </c>
      <c r="AH82">
        <v>43.058028000000007</v>
      </c>
      <c r="AI82">
        <v>15.050599200000004</v>
      </c>
      <c r="AJ82">
        <v>0</v>
      </c>
      <c r="AK82">
        <v>7.9027899999999995</v>
      </c>
      <c r="AL82">
        <v>0</v>
      </c>
      <c r="AM82">
        <v>4.8491039999999996</v>
      </c>
      <c r="AN82">
        <v>0.78432999999999997</v>
      </c>
      <c r="AO82">
        <v>7.0355375999999987</v>
      </c>
      <c r="AP82">
        <v>3.6944497545335797</v>
      </c>
      <c r="AQ82">
        <v>19.098039999999994</v>
      </c>
      <c r="AR82">
        <v>3.3870000000000009</v>
      </c>
      <c r="AS82">
        <v>2.2698500000000004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991.72358937742285</v>
      </c>
      <c r="DN82">
        <v>-17.154889020595814</v>
      </c>
    </row>
    <row r="83" spans="1:118">
      <c r="A83" t="s">
        <v>125</v>
      </c>
      <c r="B83">
        <v>0</v>
      </c>
      <c r="C83">
        <v>0</v>
      </c>
      <c r="D83">
        <v>27.586467806475085</v>
      </c>
      <c r="E83">
        <v>0</v>
      </c>
      <c r="F83">
        <v>0</v>
      </c>
      <c r="G83">
        <v>33.995653684121955</v>
      </c>
      <c r="H83">
        <v>0</v>
      </c>
      <c r="I83">
        <v>0</v>
      </c>
      <c r="J83">
        <v>27.133048620236533</v>
      </c>
      <c r="K83">
        <v>9.3553415650118907</v>
      </c>
      <c r="L83">
        <v>515.57721600000002</v>
      </c>
      <c r="M83">
        <v>20.697412823397073</v>
      </c>
      <c r="N83">
        <v>0</v>
      </c>
      <c r="O83">
        <v>0</v>
      </c>
      <c r="P83">
        <v>31.636038635223287</v>
      </c>
      <c r="Q83">
        <v>6.126939409632314</v>
      </c>
      <c r="R83">
        <v>7.8959915560916771</v>
      </c>
      <c r="S83">
        <v>0</v>
      </c>
      <c r="T83">
        <v>0</v>
      </c>
      <c r="U83">
        <v>53.526058718861215</v>
      </c>
      <c r="V83">
        <v>2.6243669678714858</v>
      </c>
      <c r="W83">
        <v>12.852720533728689</v>
      </c>
      <c r="X83">
        <v>27.359954111448189</v>
      </c>
      <c r="Y83">
        <v>0</v>
      </c>
      <c r="Z83">
        <v>6.0021000000000013</v>
      </c>
      <c r="AA83">
        <v>12.929271077146673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3.0249999999999995</v>
      </c>
      <c r="AG83">
        <v>12.418404960000002</v>
      </c>
      <c r="AH83">
        <v>43.058028000000007</v>
      </c>
      <c r="AI83">
        <v>15.050599200000004</v>
      </c>
      <c r="AJ83">
        <v>0</v>
      </c>
      <c r="AK83">
        <v>7.9027899999999995</v>
      </c>
      <c r="AL83">
        <v>0</v>
      </c>
      <c r="AM83">
        <v>4.8491039999999996</v>
      </c>
      <c r="AN83">
        <v>0.78432999999999997</v>
      </c>
      <c r="AO83">
        <v>7.0355375999999987</v>
      </c>
      <c r="AP83">
        <v>3.6944497545335797</v>
      </c>
      <c r="AQ83">
        <v>19.098039999999994</v>
      </c>
      <c r="AR83">
        <v>3.3870000000000009</v>
      </c>
      <c r="AS83">
        <v>2.2698500000000004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973.81034947923752</v>
      </c>
      <c r="DN83">
        <v>-8.5205140168210747</v>
      </c>
    </row>
    <row r="84" spans="1:118">
      <c r="A84" t="s">
        <v>126</v>
      </c>
      <c r="B84">
        <v>0</v>
      </c>
      <c r="C84">
        <v>0</v>
      </c>
      <c r="D84">
        <v>27.586467806475085</v>
      </c>
      <c r="E84">
        <v>0</v>
      </c>
      <c r="F84">
        <v>0</v>
      </c>
      <c r="G84">
        <v>33.995653684121955</v>
      </c>
      <c r="H84">
        <v>0</v>
      </c>
      <c r="I84">
        <v>0</v>
      </c>
      <c r="J84">
        <v>40.784435470019297</v>
      </c>
      <c r="K84">
        <v>9.3553415650118907</v>
      </c>
      <c r="L84">
        <v>515.57721600000002</v>
      </c>
      <c r="M84">
        <v>20.697412823397073</v>
      </c>
      <c r="N84">
        <v>0</v>
      </c>
      <c r="O84">
        <v>0</v>
      </c>
      <c r="P84">
        <v>31.636038635223287</v>
      </c>
      <c r="Q84">
        <v>6.126939409632314</v>
      </c>
      <c r="R84">
        <v>7.8959915560916771</v>
      </c>
      <c r="S84">
        <v>0</v>
      </c>
      <c r="T84">
        <v>0</v>
      </c>
      <c r="U84">
        <v>53.526058718861215</v>
      </c>
      <c r="V84">
        <v>2.6243669678714858</v>
      </c>
      <c r="W84">
        <v>12.852720533728689</v>
      </c>
      <c r="X84">
        <v>27.359954111448189</v>
      </c>
      <c r="Y84">
        <v>0</v>
      </c>
      <c r="Z84">
        <v>2.0007000000000006</v>
      </c>
      <c r="AA84">
        <v>12.929271077146673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3.0249999999999995</v>
      </c>
      <c r="AG84">
        <v>12.418404960000002</v>
      </c>
      <c r="AH84">
        <v>43.058028000000007</v>
      </c>
      <c r="AI84">
        <v>10.033732800000001</v>
      </c>
      <c r="AJ84">
        <v>0</v>
      </c>
      <c r="AK84">
        <v>7.9027899999999995</v>
      </c>
      <c r="AL84">
        <v>0</v>
      </c>
      <c r="AM84">
        <v>4.8491039999999996</v>
      </c>
      <c r="AN84">
        <v>0.78432999999999997</v>
      </c>
      <c r="AO84">
        <v>7.0355375999999987</v>
      </c>
      <c r="AP84">
        <v>3.6944497545335797</v>
      </c>
      <c r="AQ84">
        <v>19.098039999999994</v>
      </c>
      <c r="AR84">
        <v>3.3870000000000009</v>
      </c>
      <c r="AS84">
        <v>2.2698500000000004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978.28733383519852</v>
      </c>
      <c r="DN84">
        <v>-8.364377922999239</v>
      </c>
    </row>
    <row r="85" spans="1:118">
      <c r="A85" t="s">
        <v>127</v>
      </c>
      <c r="B85">
        <v>0</v>
      </c>
      <c r="C85">
        <v>0</v>
      </c>
      <c r="D85">
        <v>27.586467806475085</v>
      </c>
      <c r="E85">
        <v>0</v>
      </c>
      <c r="F85">
        <v>0</v>
      </c>
      <c r="G85">
        <v>33.995653684121955</v>
      </c>
      <c r="H85">
        <v>0</v>
      </c>
      <c r="I85">
        <v>0</v>
      </c>
      <c r="J85">
        <v>40.784435470019297</v>
      </c>
      <c r="K85">
        <v>9.3553415650118907</v>
      </c>
      <c r="L85">
        <v>515.57721600000002</v>
      </c>
      <c r="M85">
        <v>20.697412823397073</v>
      </c>
      <c r="N85">
        <v>0</v>
      </c>
      <c r="O85">
        <v>0</v>
      </c>
      <c r="P85">
        <v>31.636038635223287</v>
      </c>
      <c r="Q85">
        <v>6.126939409632314</v>
      </c>
      <c r="R85">
        <v>7.8959915560916771</v>
      </c>
      <c r="S85">
        <v>0</v>
      </c>
      <c r="T85">
        <v>0</v>
      </c>
      <c r="U85">
        <v>53.526058718861215</v>
      </c>
      <c r="V85">
        <v>2.6243669678714858</v>
      </c>
      <c r="W85">
        <v>12.851695161290323</v>
      </c>
      <c r="X85">
        <v>27.359954111448189</v>
      </c>
      <c r="Y85">
        <v>0</v>
      </c>
      <c r="Z85">
        <v>2.0007000000000006</v>
      </c>
      <c r="AA85">
        <v>12.929271077146673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3.0249999999999995</v>
      </c>
      <c r="AG85">
        <v>12.418404960000002</v>
      </c>
      <c r="AH85">
        <v>43.058028000000007</v>
      </c>
      <c r="AI85">
        <v>1.5624</v>
      </c>
      <c r="AJ85">
        <v>0</v>
      </c>
      <c r="AK85">
        <v>7.9027899999999995</v>
      </c>
      <c r="AL85">
        <v>0</v>
      </c>
      <c r="AM85">
        <v>4.8491039999999996</v>
      </c>
      <c r="AN85">
        <v>0.78432999999999997</v>
      </c>
      <c r="AO85">
        <v>7.0355375999999987</v>
      </c>
      <c r="AP85">
        <v>3.6944497545335797</v>
      </c>
      <c r="AQ85">
        <v>19.098039999999994</v>
      </c>
      <c r="AR85">
        <v>3.3870000000000009</v>
      </c>
      <c r="AS85">
        <v>3.0952499999999996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970.89807834538215</v>
      </c>
      <c r="DN85">
        <v>-8.6220806056212282</v>
      </c>
    </row>
    <row r="86" spans="1:118">
      <c r="A86" t="s">
        <v>128</v>
      </c>
      <c r="B86">
        <v>0</v>
      </c>
      <c r="C86">
        <v>0</v>
      </c>
      <c r="D86">
        <v>27.586467806475085</v>
      </c>
      <c r="E86">
        <v>0</v>
      </c>
      <c r="F86">
        <v>0</v>
      </c>
      <c r="G86">
        <v>33.995653684121955</v>
      </c>
      <c r="H86">
        <v>0</v>
      </c>
      <c r="I86">
        <v>0</v>
      </c>
      <c r="J86">
        <v>40.784435470019297</v>
      </c>
      <c r="K86">
        <v>9.3553415650118907</v>
      </c>
      <c r="L86">
        <v>515.57721600000002</v>
      </c>
      <c r="M86">
        <v>20.697412823397073</v>
      </c>
      <c r="N86">
        <v>0</v>
      </c>
      <c r="O86">
        <v>0</v>
      </c>
      <c r="P86">
        <v>31.636038635223287</v>
      </c>
      <c r="Q86">
        <v>6.126939409632314</v>
      </c>
      <c r="R86">
        <v>7.8959915560916771</v>
      </c>
      <c r="S86">
        <v>0</v>
      </c>
      <c r="T86">
        <v>0</v>
      </c>
      <c r="U86">
        <v>53.526058718861215</v>
      </c>
      <c r="V86">
        <v>2.6243669678714858</v>
      </c>
      <c r="W86">
        <v>12.851695161290323</v>
      </c>
      <c r="X86">
        <v>27.359954111448189</v>
      </c>
      <c r="Y86">
        <v>0</v>
      </c>
      <c r="Z86">
        <v>0</v>
      </c>
      <c r="AA86">
        <v>8.6195140514311142</v>
      </c>
      <c r="AB86">
        <v>12.12276</v>
      </c>
      <c r="AC86">
        <v>5.9386400000000013</v>
      </c>
      <c r="AD86">
        <v>11.2122192</v>
      </c>
      <c r="AE86">
        <v>15.166195200000001</v>
      </c>
      <c r="AF86">
        <v>2.7225000000000001</v>
      </c>
      <c r="AG86">
        <v>12.418404960000002</v>
      </c>
      <c r="AH86">
        <v>35.881690000000006</v>
      </c>
      <c r="AI86">
        <v>0</v>
      </c>
      <c r="AJ86">
        <v>0</v>
      </c>
      <c r="AK86">
        <v>7.9027899999999995</v>
      </c>
      <c r="AL86">
        <v>0</v>
      </c>
      <c r="AM86">
        <v>2.5766999999999998</v>
      </c>
      <c r="AN86">
        <v>0.78432999999999997</v>
      </c>
      <c r="AO86">
        <v>7.0355375999999987</v>
      </c>
      <c r="AP86">
        <v>3.6944497545335797</v>
      </c>
      <c r="AQ86">
        <v>14.845439999999998</v>
      </c>
      <c r="AR86">
        <v>3.3870000000000009</v>
      </c>
      <c r="AS86">
        <v>3.0952499999999996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946.88078435098646</v>
      </c>
      <c r="DN86">
        <v>-9.4597916755779643</v>
      </c>
    </row>
    <row r="87" spans="1:118">
      <c r="A87" t="s">
        <v>129</v>
      </c>
      <c r="B87">
        <v>0</v>
      </c>
      <c r="C87">
        <v>0</v>
      </c>
      <c r="D87">
        <v>23.915605674790836</v>
      </c>
      <c r="E87">
        <v>0</v>
      </c>
      <c r="F87">
        <v>0</v>
      </c>
      <c r="G87">
        <v>34.207782542465978</v>
      </c>
      <c r="H87">
        <v>0</v>
      </c>
      <c r="I87">
        <v>0</v>
      </c>
      <c r="J87">
        <v>34.762812631578953</v>
      </c>
      <c r="K87">
        <v>9.3553415650118907</v>
      </c>
      <c r="L87">
        <v>515.57721600000002</v>
      </c>
      <c r="M87">
        <v>20.697412823397073</v>
      </c>
      <c r="N87">
        <v>0</v>
      </c>
      <c r="O87">
        <v>0</v>
      </c>
      <c r="P87">
        <v>31.636038635223287</v>
      </c>
      <c r="Q87">
        <v>6.126939409632314</v>
      </c>
      <c r="R87">
        <v>7.8959915560916771</v>
      </c>
      <c r="S87">
        <v>0</v>
      </c>
      <c r="T87">
        <v>0</v>
      </c>
      <c r="U87">
        <v>53.526058718861215</v>
      </c>
      <c r="V87">
        <v>2.6243669678714858</v>
      </c>
      <c r="W87">
        <v>12.851695161290323</v>
      </c>
      <c r="X87">
        <v>27.359954111448189</v>
      </c>
      <c r="Y87">
        <v>0</v>
      </c>
      <c r="Z87">
        <v>0</v>
      </c>
      <c r="AA87">
        <v>4.2894005485360642</v>
      </c>
      <c r="AB87">
        <v>8.0572999999999997</v>
      </c>
      <c r="AC87">
        <v>5.9386400000000013</v>
      </c>
      <c r="AD87">
        <v>8.3897100000000009</v>
      </c>
      <c r="AE87">
        <v>15.166195200000001</v>
      </c>
      <c r="AF87">
        <v>2.7225000000000001</v>
      </c>
      <c r="AG87">
        <v>12.418404960000002</v>
      </c>
      <c r="AH87">
        <v>28.705351999999998</v>
      </c>
      <c r="AI87">
        <v>0</v>
      </c>
      <c r="AJ87">
        <v>0</v>
      </c>
      <c r="AK87">
        <v>7.9027899999999995</v>
      </c>
      <c r="AL87">
        <v>0</v>
      </c>
      <c r="AM87">
        <v>0</v>
      </c>
      <c r="AN87">
        <v>0.78432999999999997</v>
      </c>
      <c r="AO87">
        <v>7.0355375999999987</v>
      </c>
      <c r="AP87">
        <v>3.6158444406073338</v>
      </c>
      <c r="AQ87">
        <v>14.304199999999998</v>
      </c>
      <c r="AR87">
        <v>3.7257000000000011</v>
      </c>
      <c r="AS87">
        <v>3.0952499999999996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936.49418037340877</v>
      </c>
      <c r="DN87">
        <v>-29.805809826602282</v>
      </c>
    </row>
    <row r="88" spans="1:118">
      <c r="A88" t="s">
        <v>130</v>
      </c>
      <c r="B88">
        <v>0</v>
      </c>
      <c r="C88">
        <v>0</v>
      </c>
      <c r="D88">
        <v>23.915605674790836</v>
      </c>
      <c r="E88">
        <v>0</v>
      </c>
      <c r="F88">
        <v>0</v>
      </c>
      <c r="G88">
        <v>39.287236260919265</v>
      </c>
      <c r="H88">
        <v>0</v>
      </c>
      <c r="I88">
        <v>0</v>
      </c>
      <c r="J88">
        <v>45.689864481752807</v>
      </c>
      <c r="K88">
        <v>9.3553415650118907</v>
      </c>
      <c r="L88">
        <v>515.57721600000002</v>
      </c>
      <c r="M88">
        <v>20.697412823397073</v>
      </c>
      <c r="N88">
        <v>0</v>
      </c>
      <c r="O88">
        <v>0</v>
      </c>
      <c r="P88">
        <v>31.636038635223287</v>
      </c>
      <c r="Q88">
        <v>6.126939409632314</v>
      </c>
      <c r="R88">
        <v>7.8959915560916771</v>
      </c>
      <c r="S88">
        <v>0</v>
      </c>
      <c r="T88">
        <v>0</v>
      </c>
      <c r="U88">
        <v>53.526058718861215</v>
      </c>
      <c r="V88">
        <v>2.6243669678714858</v>
      </c>
      <c r="W88">
        <v>12.851695161290323</v>
      </c>
      <c r="X88">
        <v>27.359954111448189</v>
      </c>
      <c r="Y88">
        <v>0</v>
      </c>
      <c r="Z88">
        <v>0</v>
      </c>
      <c r="AA88">
        <v>4.2894005485360642</v>
      </c>
      <c r="AB88">
        <v>8.0572999999999997</v>
      </c>
      <c r="AC88">
        <v>2.9693200000000006</v>
      </c>
      <c r="AD88">
        <v>5.59314</v>
      </c>
      <c r="AE88">
        <v>15.166195200000001</v>
      </c>
      <c r="AF88">
        <v>2.7225000000000001</v>
      </c>
      <c r="AG88">
        <v>12.418404960000002</v>
      </c>
      <c r="AH88">
        <v>28.705351999999998</v>
      </c>
      <c r="AI88">
        <v>0</v>
      </c>
      <c r="AJ88">
        <v>0</v>
      </c>
      <c r="AK88">
        <v>7.9027899999999995</v>
      </c>
      <c r="AL88">
        <v>0</v>
      </c>
      <c r="AM88">
        <v>0</v>
      </c>
      <c r="AN88">
        <v>0.78432999999999997</v>
      </c>
      <c r="AO88">
        <v>7.0355375999999987</v>
      </c>
      <c r="AP88">
        <v>3.6158444406073338</v>
      </c>
      <c r="AQ88">
        <v>14.304199999999998</v>
      </c>
      <c r="AR88">
        <v>14.902800000000003</v>
      </c>
      <c r="AS88">
        <v>3.0952499999999996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991.51392864594891</v>
      </c>
      <c r="DN88">
        <v>-63.407842530515332</v>
      </c>
    </row>
    <row r="89" spans="1:118">
      <c r="A89" t="s">
        <v>131</v>
      </c>
      <c r="B89">
        <v>0</v>
      </c>
      <c r="C89">
        <v>0</v>
      </c>
      <c r="D89">
        <v>14.141984251968507</v>
      </c>
      <c r="E89">
        <v>0</v>
      </c>
      <c r="F89">
        <v>0</v>
      </c>
      <c r="G89">
        <v>26.348317596566524</v>
      </c>
      <c r="H89">
        <v>0</v>
      </c>
      <c r="I89">
        <v>0</v>
      </c>
      <c r="J89">
        <v>31.390513044982942</v>
      </c>
      <c r="K89">
        <v>9.3553415650118907</v>
      </c>
      <c r="L89">
        <v>515.57721600000002</v>
      </c>
      <c r="M89">
        <v>20.697412823397073</v>
      </c>
      <c r="N89">
        <v>0</v>
      </c>
      <c r="O89">
        <v>0</v>
      </c>
      <c r="P89">
        <v>31.636038635223287</v>
      </c>
      <c r="Q89">
        <v>6.126939409632314</v>
      </c>
      <c r="R89">
        <v>7.8959915560916771</v>
      </c>
      <c r="S89">
        <v>0</v>
      </c>
      <c r="T89">
        <v>0</v>
      </c>
      <c r="U89">
        <v>53.526058718861215</v>
      </c>
      <c r="V89">
        <v>2.6243669678714858</v>
      </c>
      <c r="W89">
        <v>12.851695161290323</v>
      </c>
      <c r="X89">
        <v>27.359954111448189</v>
      </c>
      <c r="Y89">
        <v>0</v>
      </c>
      <c r="Z89">
        <v>0</v>
      </c>
      <c r="AA89">
        <v>4.2894005485360642</v>
      </c>
      <c r="AB89">
        <v>8.0572999999999997</v>
      </c>
      <c r="AC89">
        <v>2.9693200000000006</v>
      </c>
      <c r="AD89">
        <v>5.59314</v>
      </c>
      <c r="AE89">
        <v>15.166195200000001</v>
      </c>
      <c r="AF89">
        <v>2.7225000000000001</v>
      </c>
      <c r="AG89">
        <v>12.418404960000002</v>
      </c>
      <c r="AH89">
        <v>21.529014000000004</v>
      </c>
      <c r="AI89">
        <v>0</v>
      </c>
      <c r="AJ89">
        <v>0</v>
      </c>
      <c r="AK89">
        <v>7.9027899999999995</v>
      </c>
      <c r="AL89">
        <v>0</v>
      </c>
      <c r="AM89">
        <v>0</v>
      </c>
      <c r="AN89">
        <v>0.78432999999999997</v>
      </c>
      <c r="AO89">
        <v>7.0355375999999987</v>
      </c>
      <c r="AP89">
        <v>3.6158444406073338</v>
      </c>
      <c r="AQ89">
        <v>14.304199999999998</v>
      </c>
      <c r="AR89">
        <v>14.902800000000003</v>
      </c>
      <c r="AS89">
        <v>3.0952499999999996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939.77797106084631</v>
      </c>
      <c r="DN89">
        <v>-55.86011446935774</v>
      </c>
    </row>
    <row r="90" spans="1:118">
      <c r="A90" t="s">
        <v>132</v>
      </c>
      <c r="B90">
        <v>0</v>
      </c>
      <c r="C90">
        <v>0</v>
      </c>
      <c r="D90">
        <v>14.718474060675822</v>
      </c>
      <c r="E90">
        <v>0</v>
      </c>
      <c r="F90">
        <v>0</v>
      </c>
      <c r="G90">
        <v>27.233282558144641</v>
      </c>
      <c r="H90">
        <v>0</v>
      </c>
      <c r="I90">
        <v>0</v>
      </c>
      <c r="J90">
        <v>25.260297588506926</v>
      </c>
      <c r="K90">
        <v>9.3553415650118907</v>
      </c>
      <c r="L90">
        <v>515.57721600000002</v>
      </c>
      <c r="M90">
        <v>20.697412823397073</v>
      </c>
      <c r="N90">
        <v>0</v>
      </c>
      <c r="O90">
        <v>0</v>
      </c>
      <c r="P90">
        <v>31.636038635223287</v>
      </c>
      <c r="Q90">
        <v>6.126939409632314</v>
      </c>
      <c r="R90">
        <v>7.8959915560916771</v>
      </c>
      <c r="S90">
        <v>0</v>
      </c>
      <c r="T90">
        <v>0</v>
      </c>
      <c r="U90">
        <v>53.526058718861215</v>
      </c>
      <c r="V90">
        <v>2.6243669678714858</v>
      </c>
      <c r="W90">
        <v>12.851695161290323</v>
      </c>
      <c r="X90">
        <v>27.359954111448189</v>
      </c>
      <c r="Y90">
        <v>0</v>
      </c>
      <c r="Z90">
        <v>0</v>
      </c>
      <c r="AA90">
        <v>4.2894005485360642</v>
      </c>
      <c r="AB90">
        <v>8.0572999999999997</v>
      </c>
      <c r="AC90">
        <v>2.9693200000000006</v>
      </c>
      <c r="AD90">
        <v>5.59314</v>
      </c>
      <c r="AE90">
        <v>15.166195200000001</v>
      </c>
      <c r="AF90">
        <v>2.7225000000000001</v>
      </c>
      <c r="AG90">
        <v>12.418404960000002</v>
      </c>
      <c r="AH90">
        <v>21.529014000000004</v>
      </c>
      <c r="AI90">
        <v>0</v>
      </c>
      <c r="AJ90">
        <v>0</v>
      </c>
      <c r="AK90">
        <v>7.9027899999999995</v>
      </c>
      <c r="AL90">
        <v>0</v>
      </c>
      <c r="AM90">
        <v>0</v>
      </c>
      <c r="AN90">
        <v>0.78432999999999997</v>
      </c>
      <c r="AO90">
        <v>7.0355375999999987</v>
      </c>
      <c r="AP90">
        <v>3.6158444406073338</v>
      </c>
      <c r="AQ90">
        <v>10.32222</v>
      </c>
      <c r="AR90">
        <v>3.3870000000000009</v>
      </c>
      <c r="AS90">
        <v>3.0952499999999996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947.23056824676576</v>
      </c>
      <c r="DN90">
        <v>-83.479252341467685</v>
      </c>
    </row>
    <row r="91" spans="1:118">
      <c r="A91" t="s">
        <v>133</v>
      </c>
      <c r="B91">
        <v>0</v>
      </c>
      <c r="C91">
        <v>0</v>
      </c>
      <c r="D91">
        <v>13.735766776785582</v>
      </c>
      <c r="E91">
        <v>0</v>
      </c>
      <c r="F91">
        <v>0</v>
      </c>
      <c r="G91">
        <v>25.413998522914014</v>
      </c>
      <c r="H91">
        <v>0</v>
      </c>
      <c r="I91">
        <v>0</v>
      </c>
      <c r="J91">
        <v>20.120931408096968</v>
      </c>
      <c r="K91">
        <v>9.3553415650118907</v>
      </c>
      <c r="L91">
        <v>515.57721600000002</v>
      </c>
      <c r="M91">
        <v>20.697412823397073</v>
      </c>
      <c r="N91">
        <v>0</v>
      </c>
      <c r="O91">
        <v>0</v>
      </c>
      <c r="P91">
        <v>31.636038635223287</v>
      </c>
      <c r="Q91">
        <v>6.126939409632314</v>
      </c>
      <c r="R91">
        <v>7.8959915560916771</v>
      </c>
      <c r="S91">
        <v>0</v>
      </c>
      <c r="T91">
        <v>0</v>
      </c>
      <c r="U91">
        <v>53.526058718861215</v>
      </c>
      <c r="V91">
        <v>2.6243669678714858</v>
      </c>
      <c r="W91">
        <v>12.851695161290323</v>
      </c>
      <c r="X91">
        <v>27.359954111448189</v>
      </c>
      <c r="Y91">
        <v>0</v>
      </c>
      <c r="Z91">
        <v>0</v>
      </c>
      <c r="AA91">
        <v>4.2894005485360642</v>
      </c>
      <c r="AB91">
        <v>8.0572999999999997</v>
      </c>
      <c r="AC91">
        <v>2.9693200000000006</v>
      </c>
      <c r="AD91">
        <v>5.59314</v>
      </c>
      <c r="AE91">
        <v>15.166195200000001</v>
      </c>
      <c r="AF91">
        <v>2.7225000000000001</v>
      </c>
      <c r="AG91">
        <v>12.418404960000002</v>
      </c>
      <c r="AH91">
        <v>21.529014000000004</v>
      </c>
      <c r="AI91">
        <v>0</v>
      </c>
      <c r="AJ91">
        <v>0</v>
      </c>
      <c r="AK91">
        <v>7.9027899999999995</v>
      </c>
      <c r="AL91">
        <v>0</v>
      </c>
      <c r="AM91">
        <v>0</v>
      </c>
      <c r="AN91">
        <v>0.78432999999999997</v>
      </c>
      <c r="AO91">
        <v>7.0355375999999987</v>
      </c>
      <c r="AP91">
        <v>3.6158444406073338</v>
      </c>
      <c r="AQ91">
        <v>9.5490199999999987</v>
      </c>
      <c r="AR91">
        <v>3.3870000000000009</v>
      </c>
      <c r="AS91">
        <v>3.0952499999999996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939.73843653830625</v>
      </c>
      <c r="DN91">
        <v>-84.70167813253893</v>
      </c>
    </row>
    <row r="92" spans="1:118">
      <c r="A92" t="s">
        <v>134</v>
      </c>
      <c r="B92">
        <v>0</v>
      </c>
      <c r="C92">
        <v>0</v>
      </c>
      <c r="D92">
        <v>13.735766776785582</v>
      </c>
      <c r="E92">
        <v>0</v>
      </c>
      <c r="F92">
        <v>0</v>
      </c>
      <c r="G92">
        <v>25.413998522914014</v>
      </c>
      <c r="H92">
        <v>0</v>
      </c>
      <c r="I92">
        <v>0</v>
      </c>
      <c r="J92">
        <v>19.813990357404546</v>
      </c>
      <c r="K92">
        <v>9.3553415650118907</v>
      </c>
      <c r="L92">
        <v>515.57721600000002</v>
      </c>
      <c r="M92">
        <v>20.697412823397073</v>
      </c>
      <c r="N92">
        <v>0</v>
      </c>
      <c r="O92">
        <v>0</v>
      </c>
      <c r="P92">
        <v>31.636038635223287</v>
      </c>
      <c r="Q92">
        <v>6.126939409632314</v>
      </c>
      <c r="R92">
        <v>7.8959915560916771</v>
      </c>
      <c r="S92">
        <v>0</v>
      </c>
      <c r="T92">
        <v>0</v>
      </c>
      <c r="U92">
        <v>53.526058718861215</v>
      </c>
      <c r="V92">
        <v>2.6243669678714858</v>
      </c>
      <c r="W92">
        <v>12.851695161290323</v>
      </c>
      <c r="X92">
        <v>27.359954111448189</v>
      </c>
      <c r="Y92">
        <v>0</v>
      </c>
      <c r="Z92">
        <v>0</v>
      </c>
      <c r="AA92">
        <v>4.2894005485360642</v>
      </c>
      <c r="AB92">
        <v>8.0572999999999997</v>
      </c>
      <c r="AC92">
        <v>2.9693200000000006</v>
      </c>
      <c r="AD92">
        <v>5.59314</v>
      </c>
      <c r="AE92">
        <v>15.166195200000001</v>
      </c>
      <c r="AF92">
        <v>2.7225000000000001</v>
      </c>
      <c r="AG92">
        <v>12.418404960000002</v>
      </c>
      <c r="AH92">
        <v>21.529014000000004</v>
      </c>
      <c r="AI92">
        <v>0</v>
      </c>
      <c r="AJ92">
        <v>0</v>
      </c>
      <c r="AK92">
        <v>7.9027899999999995</v>
      </c>
      <c r="AL92">
        <v>0</v>
      </c>
      <c r="AM92">
        <v>0</v>
      </c>
      <c r="AN92">
        <v>0.78432999999999997</v>
      </c>
      <c r="AO92">
        <v>7.0355375999999987</v>
      </c>
      <c r="AP92">
        <v>3.6158444406073338</v>
      </c>
      <c r="AQ92">
        <v>9.5490199999999987</v>
      </c>
      <c r="AR92">
        <v>3.3870000000000009</v>
      </c>
      <c r="AS92">
        <v>3.0952499999999996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947.50843653830634</v>
      </c>
      <c r="DN92">
        <v>-92.778619183231356</v>
      </c>
    </row>
    <row r="93" spans="1:118">
      <c r="A93" t="s">
        <v>135</v>
      </c>
      <c r="B93">
        <v>0</v>
      </c>
      <c r="C93">
        <v>0</v>
      </c>
      <c r="D93">
        <v>13.843756580332704</v>
      </c>
      <c r="E93">
        <v>0</v>
      </c>
      <c r="F93">
        <v>0</v>
      </c>
      <c r="G93">
        <v>25.658777715894672</v>
      </c>
      <c r="H93">
        <v>0</v>
      </c>
      <c r="I93">
        <v>0</v>
      </c>
      <c r="J93">
        <v>6.4955771467755055</v>
      </c>
      <c r="K93">
        <v>9.3553415650118907</v>
      </c>
      <c r="L93">
        <v>515.57721600000002</v>
      </c>
      <c r="M93">
        <v>20.697412823397073</v>
      </c>
      <c r="N93">
        <v>0</v>
      </c>
      <c r="O93">
        <v>0</v>
      </c>
      <c r="P93">
        <v>31.636038635223287</v>
      </c>
      <c r="Q93">
        <v>6.126939409632314</v>
      </c>
      <c r="R93">
        <v>7.8959915560916771</v>
      </c>
      <c r="S93">
        <v>0</v>
      </c>
      <c r="T93">
        <v>0</v>
      </c>
      <c r="U93">
        <v>53.526058718861215</v>
      </c>
      <c r="V93">
        <v>2.6243669678714858</v>
      </c>
      <c r="W93">
        <v>12.851695161290323</v>
      </c>
      <c r="X93">
        <v>27.359954111448189</v>
      </c>
      <c r="Y93">
        <v>0</v>
      </c>
      <c r="Z93">
        <v>0</v>
      </c>
      <c r="AA93">
        <v>4.2894005485360642</v>
      </c>
      <c r="AB93">
        <v>8.0572999999999997</v>
      </c>
      <c r="AC93">
        <v>0</v>
      </c>
      <c r="AD93">
        <v>5.59314</v>
      </c>
      <c r="AE93">
        <v>15.166195200000001</v>
      </c>
      <c r="AF93">
        <v>2.7225000000000001</v>
      </c>
      <c r="AG93">
        <v>12.418404960000002</v>
      </c>
      <c r="AH93">
        <v>21.529014000000004</v>
      </c>
      <c r="AI93">
        <v>0</v>
      </c>
      <c r="AJ93">
        <v>0</v>
      </c>
      <c r="AK93">
        <v>7.9027899999999995</v>
      </c>
      <c r="AL93">
        <v>0</v>
      </c>
      <c r="AM93">
        <v>0</v>
      </c>
      <c r="AN93">
        <v>0.78432999999999997</v>
      </c>
      <c r="AO93">
        <v>7.0355375999999987</v>
      </c>
      <c r="AP93">
        <v>3.6158444406073338</v>
      </c>
      <c r="AQ93">
        <v>4.6391999999999989</v>
      </c>
      <c r="AR93">
        <v>2.7096000000000009</v>
      </c>
      <c r="AS93">
        <v>1.6507999999999998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909.19432282264722</v>
      </c>
      <c r="DN93">
        <v>-77.43113968167367</v>
      </c>
    </row>
    <row r="94" spans="1:118">
      <c r="A94" t="s">
        <v>136</v>
      </c>
      <c r="B94">
        <v>0</v>
      </c>
      <c r="C94">
        <v>0</v>
      </c>
      <c r="D94">
        <v>13.843756580332704</v>
      </c>
      <c r="E94">
        <v>0</v>
      </c>
      <c r="F94">
        <v>0</v>
      </c>
      <c r="G94">
        <v>25.658777715894672</v>
      </c>
      <c r="H94">
        <v>0</v>
      </c>
      <c r="I94">
        <v>0</v>
      </c>
      <c r="J94">
        <v>5.650249979891794</v>
      </c>
      <c r="K94">
        <v>9.3553415650118907</v>
      </c>
      <c r="L94">
        <v>515.57721600000002</v>
      </c>
      <c r="M94">
        <v>20.697412823397073</v>
      </c>
      <c r="N94">
        <v>0</v>
      </c>
      <c r="O94">
        <v>0</v>
      </c>
      <c r="P94">
        <v>31.636038635223287</v>
      </c>
      <c r="Q94">
        <v>6.126939409632314</v>
      </c>
      <c r="R94">
        <v>7.8959915560916771</v>
      </c>
      <c r="S94">
        <v>0</v>
      </c>
      <c r="T94">
        <v>0</v>
      </c>
      <c r="U94">
        <v>53.526058718861215</v>
      </c>
      <c r="V94">
        <v>2.6243669678714858</v>
      </c>
      <c r="W94">
        <v>12.851695161290323</v>
      </c>
      <c r="X94">
        <v>27.359954111448189</v>
      </c>
      <c r="Y94">
        <v>0</v>
      </c>
      <c r="Z94">
        <v>0</v>
      </c>
      <c r="AA94">
        <v>4.2894005485360642</v>
      </c>
      <c r="AB94">
        <v>8.0572999999999997</v>
      </c>
      <c r="AC94">
        <v>0</v>
      </c>
      <c r="AD94">
        <v>5.59314</v>
      </c>
      <c r="AE94">
        <v>15.166195200000001</v>
      </c>
      <c r="AF94">
        <v>2.7225000000000001</v>
      </c>
      <c r="AG94">
        <v>12.418404960000002</v>
      </c>
      <c r="AH94">
        <v>21.529014000000004</v>
      </c>
      <c r="AI94">
        <v>0</v>
      </c>
      <c r="AJ94">
        <v>0</v>
      </c>
      <c r="AK94">
        <v>7.9027899999999995</v>
      </c>
      <c r="AL94">
        <v>0</v>
      </c>
      <c r="AM94">
        <v>0</v>
      </c>
      <c r="AN94">
        <v>0.78432999999999997</v>
      </c>
      <c r="AO94">
        <v>7.0355375999999987</v>
      </c>
      <c r="AP94">
        <v>3.6158444406073338</v>
      </c>
      <c r="AQ94">
        <v>4.6391999999999989</v>
      </c>
      <c r="AR94">
        <v>2.7096000000000009</v>
      </c>
      <c r="AS94">
        <v>1.6507999999999998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909.19529085473505</v>
      </c>
      <c r="DN94">
        <v>-78.277434880645103</v>
      </c>
    </row>
    <row r="95" spans="1:118">
      <c r="A95" t="s">
        <v>137</v>
      </c>
      <c r="B95">
        <v>0</v>
      </c>
      <c r="C95">
        <v>0</v>
      </c>
      <c r="D95">
        <v>13.843756580332704</v>
      </c>
      <c r="E95">
        <v>0</v>
      </c>
      <c r="F95">
        <v>0</v>
      </c>
      <c r="G95">
        <v>25.658777715894672</v>
      </c>
      <c r="H95">
        <v>0</v>
      </c>
      <c r="I95">
        <v>0</v>
      </c>
      <c r="J95">
        <v>5.5879315922340851</v>
      </c>
      <c r="K95">
        <v>9.3553415650118907</v>
      </c>
      <c r="L95">
        <v>515.57721600000002</v>
      </c>
      <c r="M95">
        <v>20.697412823397073</v>
      </c>
      <c r="N95">
        <v>0</v>
      </c>
      <c r="O95">
        <v>0</v>
      </c>
      <c r="P95">
        <v>31.636038635223287</v>
      </c>
      <c r="Q95">
        <v>6.126939409632314</v>
      </c>
      <c r="R95">
        <v>7.8959915560916771</v>
      </c>
      <c r="S95">
        <v>0</v>
      </c>
      <c r="T95">
        <v>0</v>
      </c>
      <c r="U95">
        <v>53.526058718861215</v>
      </c>
      <c r="V95">
        <v>2.6243669678714858</v>
      </c>
      <c r="W95">
        <v>12.851695161290323</v>
      </c>
      <c r="X95">
        <v>27.359954111448189</v>
      </c>
      <c r="Y95">
        <v>0</v>
      </c>
      <c r="Z95">
        <v>0</v>
      </c>
      <c r="AA95">
        <v>3.4654479007946737</v>
      </c>
      <c r="AB95">
        <v>8.0572999999999997</v>
      </c>
      <c r="AC95">
        <v>0</v>
      </c>
      <c r="AD95">
        <v>2.79657</v>
      </c>
      <c r="AE95">
        <v>15.166195200000001</v>
      </c>
      <c r="AF95">
        <v>2.7225000000000001</v>
      </c>
      <c r="AG95">
        <v>12.418404960000002</v>
      </c>
      <c r="AH95">
        <v>13.597272000000004</v>
      </c>
      <c r="AI95">
        <v>0</v>
      </c>
      <c r="AJ95">
        <v>0</v>
      </c>
      <c r="AK95">
        <v>7.9027899999999995</v>
      </c>
      <c r="AL95">
        <v>0</v>
      </c>
      <c r="AM95">
        <v>0</v>
      </c>
      <c r="AN95">
        <v>0.78432999999999997</v>
      </c>
      <c r="AO95">
        <v>7.0355375999999987</v>
      </c>
      <c r="AP95">
        <v>3.6158444406073338</v>
      </c>
      <c r="AQ95">
        <v>4.6391999999999989</v>
      </c>
      <c r="AR95">
        <v>2.7096000000000009</v>
      </c>
      <c r="AS95">
        <v>1.6507999999999998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898.03325494370267</v>
      </c>
      <c r="DN95">
        <v>-78.729982005011976</v>
      </c>
    </row>
    <row r="96" spans="1:118">
      <c r="A96" t="s">
        <v>138</v>
      </c>
      <c r="B96">
        <v>0</v>
      </c>
      <c r="C96">
        <v>0</v>
      </c>
      <c r="D96">
        <v>13.843756580332704</v>
      </c>
      <c r="E96">
        <v>0</v>
      </c>
      <c r="F96">
        <v>0</v>
      </c>
      <c r="G96">
        <v>25.658777715894672</v>
      </c>
      <c r="H96">
        <v>0</v>
      </c>
      <c r="I96">
        <v>0</v>
      </c>
      <c r="J96">
        <v>5.5879315922340851</v>
      </c>
      <c r="K96">
        <v>9.3553415650118907</v>
      </c>
      <c r="L96">
        <v>515.57721600000002</v>
      </c>
      <c r="M96">
        <v>20.697412823397073</v>
      </c>
      <c r="N96">
        <v>0</v>
      </c>
      <c r="O96">
        <v>0</v>
      </c>
      <c r="P96">
        <v>31.636038635223287</v>
      </c>
      <c r="Q96">
        <v>6.126939409632314</v>
      </c>
      <c r="R96">
        <v>7.8959915560916771</v>
      </c>
      <c r="S96">
        <v>0</v>
      </c>
      <c r="T96">
        <v>0</v>
      </c>
      <c r="U96">
        <v>53.526058718861215</v>
      </c>
      <c r="V96">
        <v>2.6243669678714858</v>
      </c>
      <c r="W96">
        <v>12.851695161290323</v>
      </c>
      <c r="X96">
        <v>27.359954111448189</v>
      </c>
      <c r="Y96">
        <v>0</v>
      </c>
      <c r="Z96">
        <v>0</v>
      </c>
      <c r="AA96">
        <v>0</v>
      </c>
      <c r="AB96">
        <v>8.0572999999999997</v>
      </c>
      <c r="AC96">
        <v>0</v>
      </c>
      <c r="AD96">
        <v>2.79657</v>
      </c>
      <c r="AE96">
        <v>15.166195200000001</v>
      </c>
      <c r="AF96">
        <v>2.7225000000000001</v>
      </c>
      <c r="AG96">
        <v>12.418404960000002</v>
      </c>
      <c r="AH96">
        <v>13.597272000000004</v>
      </c>
      <c r="AI96">
        <v>0</v>
      </c>
      <c r="AJ96">
        <v>0</v>
      </c>
      <c r="AK96">
        <v>7.9027899999999995</v>
      </c>
      <c r="AL96">
        <v>0</v>
      </c>
      <c r="AM96">
        <v>0</v>
      </c>
      <c r="AN96">
        <v>0.78432999999999997</v>
      </c>
      <c r="AO96">
        <v>7.0355375999999987</v>
      </c>
      <c r="AP96">
        <v>3.6158444406073338</v>
      </c>
      <c r="AQ96">
        <v>0</v>
      </c>
      <c r="AR96">
        <v>2.7096000000000009</v>
      </c>
      <c r="AS96">
        <v>1.6507999999999998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890.20181220437792</v>
      </c>
      <c r="DN96">
        <v>-79.003187166481752</v>
      </c>
    </row>
    <row r="97" spans="1:118">
      <c r="A97" t="s">
        <v>139</v>
      </c>
      <c r="B97">
        <v>0</v>
      </c>
      <c r="C97">
        <v>0</v>
      </c>
      <c r="D97">
        <v>13.843756580332704</v>
      </c>
      <c r="E97">
        <v>0</v>
      </c>
      <c r="F97">
        <v>0</v>
      </c>
      <c r="G97">
        <v>25.658777715894672</v>
      </c>
      <c r="H97">
        <v>0</v>
      </c>
      <c r="I97">
        <v>0</v>
      </c>
      <c r="J97">
        <v>24.484343039293815</v>
      </c>
      <c r="K97">
        <v>9.3553415650118907</v>
      </c>
      <c r="L97">
        <v>515.57721600000002</v>
      </c>
      <c r="M97">
        <v>20.697412823397073</v>
      </c>
      <c r="N97">
        <v>0</v>
      </c>
      <c r="O97">
        <v>0</v>
      </c>
      <c r="P97">
        <v>31.636038635223287</v>
      </c>
      <c r="Q97">
        <v>6.126939409632314</v>
      </c>
      <c r="R97">
        <v>7.8959915560916771</v>
      </c>
      <c r="S97">
        <v>0</v>
      </c>
      <c r="T97">
        <v>0</v>
      </c>
      <c r="U97">
        <v>53.526058718861215</v>
      </c>
      <c r="V97">
        <v>2.6243669678714858</v>
      </c>
      <c r="W97">
        <v>12.851695161290323</v>
      </c>
      <c r="X97">
        <v>27.359954111448189</v>
      </c>
      <c r="Y97">
        <v>0</v>
      </c>
      <c r="Z97">
        <v>0</v>
      </c>
      <c r="AA97">
        <v>0</v>
      </c>
      <c r="AB97">
        <v>8.0572999999999997</v>
      </c>
      <c r="AC97">
        <v>0</v>
      </c>
      <c r="AD97">
        <v>2.79657</v>
      </c>
      <c r="AE97">
        <v>15.166195200000001</v>
      </c>
      <c r="AF97">
        <v>2.7225000000000001</v>
      </c>
      <c r="AG97">
        <v>12.418404960000002</v>
      </c>
      <c r="AH97">
        <v>13.597272000000004</v>
      </c>
      <c r="AI97">
        <v>0</v>
      </c>
      <c r="AJ97">
        <v>0</v>
      </c>
      <c r="AK97">
        <v>7.9027899999999995</v>
      </c>
      <c r="AL97">
        <v>0</v>
      </c>
      <c r="AM97">
        <v>0</v>
      </c>
      <c r="AN97">
        <v>0.78432999999999997</v>
      </c>
      <c r="AO97">
        <v>7.0355375999999987</v>
      </c>
      <c r="AP97">
        <v>3.6158444406073338</v>
      </c>
      <c r="AQ97">
        <v>0</v>
      </c>
      <c r="AR97">
        <v>2.7096000000000009</v>
      </c>
      <c r="AS97">
        <v>1.6507999999999998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968.326870654755</v>
      </c>
      <c r="DN97">
        <v>-138.23183416979907</v>
      </c>
    </row>
    <row r="98" spans="1:118">
      <c r="A98" t="s">
        <v>140</v>
      </c>
      <c r="B98">
        <v>0</v>
      </c>
      <c r="C98">
        <v>0</v>
      </c>
      <c r="D98">
        <v>13.843756580332704</v>
      </c>
      <c r="E98">
        <v>0</v>
      </c>
      <c r="F98">
        <v>0</v>
      </c>
      <c r="G98">
        <v>25.658777715894672</v>
      </c>
      <c r="H98">
        <v>0</v>
      </c>
      <c r="I98">
        <v>0</v>
      </c>
      <c r="J98">
        <v>27.964555616480716</v>
      </c>
      <c r="K98">
        <v>9.3553415650118907</v>
      </c>
      <c r="L98">
        <v>515.57721600000002</v>
      </c>
      <c r="M98">
        <v>20.697412823397073</v>
      </c>
      <c r="N98">
        <v>0</v>
      </c>
      <c r="O98">
        <v>0</v>
      </c>
      <c r="P98">
        <v>31.636038635223287</v>
      </c>
      <c r="Q98">
        <v>6.126939409632314</v>
      </c>
      <c r="R98">
        <v>7.8959915560916771</v>
      </c>
      <c r="S98">
        <v>0</v>
      </c>
      <c r="T98">
        <v>0</v>
      </c>
      <c r="U98">
        <v>53.526058718861215</v>
      </c>
      <c r="V98">
        <v>2.6243669678714858</v>
      </c>
      <c r="W98">
        <v>12.851695161290323</v>
      </c>
      <c r="X98">
        <v>27.359954111448189</v>
      </c>
      <c r="Y98">
        <v>0</v>
      </c>
      <c r="Z98">
        <v>0</v>
      </c>
      <c r="AA98">
        <v>0</v>
      </c>
      <c r="AB98">
        <v>8.0572999999999997</v>
      </c>
      <c r="AC98">
        <v>0</v>
      </c>
      <c r="AD98">
        <v>2.79657</v>
      </c>
      <c r="AE98">
        <v>15.166195200000001</v>
      </c>
      <c r="AF98">
        <v>2.7225000000000001</v>
      </c>
      <c r="AG98">
        <v>12.418404960000002</v>
      </c>
      <c r="AH98">
        <v>13.597272000000004</v>
      </c>
      <c r="AI98">
        <v>0</v>
      </c>
      <c r="AJ98">
        <v>0</v>
      </c>
      <c r="AK98">
        <v>7.9027899999999995</v>
      </c>
      <c r="AL98">
        <v>0</v>
      </c>
      <c r="AM98">
        <v>0</v>
      </c>
      <c r="AN98">
        <v>0.78432999999999997</v>
      </c>
      <c r="AO98">
        <v>7.0355375999999987</v>
      </c>
      <c r="AP98">
        <v>3.6158444406073338</v>
      </c>
      <c r="AQ98">
        <v>0</v>
      </c>
      <c r="AR98">
        <v>2.7096000000000009</v>
      </c>
      <c r="AS98">
        <v>1.6507999999999998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981.13914620437799</v>
      </c>
      <c r="DN98">
        <v>-147.56389714223519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0.43396077575208858</v>
      </c>
      <c r="E99">
        <f t="shared" si="2"/>
        <v>0</v>
      </c>
      <c r="F99">
        <f t="shared" si="2"/>
        <v>0</v>
      </c>
      <c r="G99">
        <f t="shared" si="2"/>
        <v>0.77781468271849075</v>
      </c>
      <c r="H99">
        <f t="shared" si="2"/>
        <v>0</v>
      </c>
      <c r="I99">
        <f t="shared" si="2"/>
        <v>0</v>
      </c>
      <c r="J99">
        <f t="shared" si="2"/>
        <v>0.90859467902698177</v>
      </c>
      <c r="K99">
        <f t="shared" si="2"/>
        <v>0.22451470963061931</v>
      </c>
      <c r="L99">
        <f t="shared" si="2"/>
        <v>12.120577419193411</v>
      </c>
      <c r="M99">
        <f t="shared" si="2"/>
        <v>0.48703624223026565</v>
      </c>
      <c r="N99">
        <f t="shared" si="2"/>
        <v>0</v>
      </c>
      <c r="O99">
        <f t="shared" si="2"/>
        <v>0</v>
      </c>
      <c r="P99">
        <f t="shared" si="2"/>
        <v>0.75926738876261746</v>
      </c>
      <c r="Q99">
        <f t="shared" si="2"/>
        <v>0.13919086664217759</v>
      </c>
      <c r="R99">
        <f t="shared" si="2"/>
        <v>0.24950085371950606</v>
      </c>
      <c r="S99">
        <f t="shared" si="2"/>
        <v>9.986363867769063E-2</v>
      </c>
      <c r="T99">
        <f t="shared" si="2"/>
        <v>0</v>
      </c>
      <c r="U99">
        <f t="shared" si="2"/>
        <v>1.2846254092526705</v>
      </c>
      <c r="V99">
        <f t="shared" si="2"/>
        <v>6.4596554180763127E-2</v>
      </c>
      <c r="W99">
        <f t="shared" si="2"/>
        <v>0.30846170400595385</v>
      </c>
      <c r="X99">
        <f t="shared" si="2"/>
        <v>0.66879396291897397</v>
      </c>
      <c r="Y99">
        <f t="shared" si="2"/>
        <v>0</v>
      </c>
      <c r="Z99">
        <f t="shared" si="2"/>
        <v>2.935372499999999E-2</v>
      </c>
      <c r="AA99">
        <f t="shared" si="2"/>
        <v>6.5426687010947254E-2</v>
      </c>
      <c r="AB99">
        <f t="shared" si="2"/>
        <v>0.11146886000000003</v>
      </c>
      <c r="AC99">
        <f t="shared" si="2"/>
        <v>3.862811811591018E-2</v>
      </c>
      <c r="AD99">
        <f t="shared" si="2"/>
        <v>0.11143682969999999</v>
      </c>
      <c r="AE99">
        <f t="shared" si="2"/>
        <v>0.34362854399999926</v>
      </c>
      <c r="AF99">
        <f t="shared" si="2"/>
        <v>6.3827499999999954E-2</v>
      </c>
      <c r="AG99">
        <f t="shared" si="2"/>
        <v>0.29804171903999993</v>
      </c>
      <c r="AH99">
        <f t="shared" si="2"/>
        <v>0.48345855999999965</v>
      </c>
      <c r="AI99">
        <f t="shared" si="2"/>
        <v>4.2478531199999996E-2</v>
      </c>
      <c r="AJ99">
        <f t="shared" si="2"/>
        <v>0</v>
      </c>
      <c r="AK99">
        <f t="shared" si="2"/>
        <v>0.18966695999999975</v>
      </c>
      <c r="AL99">
        <f t="shared" si="2"/>
        <v>0</v>
      </c>
      <c r="AM99">
        <f t="shared" si="2"/>
        <v>1.6348956999999994E-2</v>
      </c>
      <c r="AN99">
        <f t="shared" si="2"/>
        <v>1.8823919999999966E-2</v>
      </c>
      <c r="AO99">
        <f t="shared" si="2"/>
        <v>0.16538023320000017</v>
      </c>
      <c r="AP99">
        <f t="shared" si="2"/>
        <v>8.7975067346255126E-2</v>
      </c>
      <c r="AQ99">
        <f t="shared" si="2"/>
        <v>0.11829959999999992</v>
      </c>
      <c r="AR99">
        <f t="shared" si="2"/>
        <v>0.10956945000000012</v>
      </c>
      <c r="AS99">
        <f t="shared" si="2"/>
        <v>8.5374423415923398E-2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21.043588679446987</v>
      </c>
      <c r="DN99">
        <f t="shared" si="3"/>
        <v>-0.13760210770573503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39.74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38.4</v>
      </c>
      <c r="DN3">
        <v>1.3400000000000034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38.65</v>
      </c>
      <c r="DN4">
        <v>1.3500000000000014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35.75</v>
      </c>
      <c r="DN5">
        <v>1.25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33.82</v>
      </c>
      <c r="DN6">
        <v>1.1799999999999997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32.69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31.59</v>
      </c>
      <c r="DN7">
        <v>1.0999999999999979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31.89</v>
      </c>
      <c r="DN8">
        <v>1.1099999999999994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29.96</v>
      </c>
      <c r="DN9">
        <v>1.0399999999999991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30.92</v>
      </c>
      <c r="DN10">
        <v>1.0799999999999983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27.15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26.24</v>
      </c>
      <c r="DN11">
        <v>0.91000000000000014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28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27.06</v>
      </c>
      <c r="DN12">
        <v>0.94000000000000128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27.679999999999996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26.75</v>
      </c>
      <c r="DN13">
        <v>0.92999999999999616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27.06</v>
      </c>
      <c r="DN14">
        <v>0.94000000000000128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27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26.09</v>
      </c>
      <c r="DN15">
        <v>0.91000000000000014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26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25.12</v>
      </c>
      <c r="DN16">
        <v>0.87999999999999901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25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24.16</v>
      </c>
      <c r="DN17">
        <v>0.83999999999999986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24.16</v>
      </c>
      <c r="DN18">
        <v>0.83999999999999986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24.68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23.85</v>
      </c>
      <c r="DN19">
        <v>0.82999999999999829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23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22.22</v>
      </c>
      <c r="DN20">
        <v>0.78000000000000114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23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22.22</v>
      </c>
      <c r="DN21">
        <v>0.78000000000000114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22.5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21.74</v>
      </c>
      <c r="DN22">
        <v>0.76000000000000156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21.26</v>
      </c>
      <c r="DN23">
        <v>0.73999999999999844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21.26</v>
      </c>
      <c r="DN24">
        <v>0.73999999999999844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22.22</v>
      </c>
      <c r="DN25">
        <v>0.78000000000000114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21.26</v>
      </c>
      <c r="DN26">
        <v>0.73999999999999844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22.22</v>
      </c>
      <c r="DN27">
        <v>0.78000000000000114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12.389999999999999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11.97</v>
      </c>
      <c r="DN28">
        <v>0.41999999999999815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21.26</v>
      </c>
      <c r="DN29">
        <v>0.73999999999999844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24.16</v>
      </c>
      <c r="DN30">
        <v>0.83999999999999986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27.06</v>
      </c>
      <c r="DN31">
        <v>0.94000000000000128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28.99</v>
      </c>
      <c r="DN32">
        <v>1.0100000000000016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30.92</v>
      </c>
      <c r="DN33">
        <v>1.0799999999999983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31.89</v>
      </c>
      <c r="DN34">
        <v>1.1099999999999994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34.79</v>
      </c>
      <c r="DN35">
        <v>1.2100000000000009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36.72</v>
      </c>
      <c r="DN36">
        <v>1.2800000000000011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39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37.69</v>
      </c>
      <c r="DN37">
        <v>1.3100000000000023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40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38.65</v>
      </c>
      <c r="DN38">
        <v>1.3500000000000014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17.39</v>
      </c>
      <c r="DN39">
        <v>0.60999999999999943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18.36</v>
      </c>
      <c r="DN40">
        <v>0.64000000000000057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21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20.29</v>
      </c>
      <c r="DN41">
        <v>0.71000000000000085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22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21.26</v>
      </c>
      <c r="DN42">
        <v>0.73999999999999844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23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22.22</v>
      </c>
      <c r="DN43">
        <v>0.78000000000000114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25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24.16</v>
      </c>
      <c r="DN44">
        <v>0.83999999999999986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27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26.09</v>
      </c>
      <c r="DN45">
        <v>0.91000000000000014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27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26.09</v>
      </c>
      <c r="DN46">
        <v>0.91000000000000014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27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26.09</v>
      </c>
      <c r="DN47">
        <v>0.91000000000000014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29.000000000000004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28.02</v>
      </c>
      <c r="DN48">
        <v>0.98000000000000398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28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27.06</v>
      </c>
      <c r="DN49">
        <v>0.94000000000000128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28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27.06</v>
      </c>
      <c r="DN50">
        <v>0.94000000000000128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27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26.09</v>
      </c>
      <c r="DN51">
        <v>0.91000000000000014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28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27.06</v>
      </c>
      <c r="DN52">
        <v>0.94000000000000128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28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27.06</v>
      </c>
      <c r="DN53">
        <v>0.94000000000000128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27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26.09</v>
      </c>
      <c r="DN54">
        <v>0.91000000000000014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24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23.19</v>
      </c>
      <c r="DN55">
        <v>0.80999999999999872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28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27.06</v>
      </c>
      <c r="DN56">
        <v>0.94000000000000128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28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27.06</v>
      </c>
      <c r="DN57">
        <v>0.94000000000000128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29.000000000000004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28.02</v>
      </c>
      <c r="DN58">
        <v>0.98000000000000398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31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29.96</v>
      </c>
      <c r="DN59">
        <v>1.0399999999999991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27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26.09</v>
      </c>
      <c r="DN60">
        <v>0.91000000000000014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26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25.12</v>
      </c>
      <c r="DN61">
        <v>0.87999999999999901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28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27.06</v>
      </c>
      <c r="DN62">
        <v>0.94000000000000128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29.000000000000004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28.02</v>
      </c>
      <c r="DN63">
        <v>0.98000000000000398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27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26.09</v>
      </c>
      <c r="DN64">
        <v>0.91000000000000014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28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27.06</v>
      </c>
      <c r="DN65">
        <v>0.94000000000000128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27.06</v>
      </c>
      <c r="DN66">
        <v>0.94000000000000128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27.06</v>
      </c>
      <c r="DN67">
        <v>0.94000000000000128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27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26.09</v>
      </c>
      <c r="DN68">
        <v>0.91000000000000014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27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26.09</v>
      </c>
      <c r="DN69">
        <v>0.91000000000000014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25.12</v>
      </c>
      <c r="DN70">
        <v>0.87999999999999901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50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48.32</v>
      </c>
      <c r="DN71">
        <v>1.6799999999999997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49.28</v>
      </c>
      <c r="DN72">
        <v>1.7199999999999989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50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48.32</v>
      </c>
      <c r="DN73">
        <v>1.6799999999999997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52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50.25</v>
      </c>
      <c r="DN74">
        <v>1.75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55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53.15</v>
      </c>
      <c r="DN75">
        <v>1.8500000000000014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61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58.94</v>
      </c>
      <c r="DN76">
        <v>2.0600000000000023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58.94</v>
      </c>
      <c r="DN77">
        <v>2.0600000000000023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59.91</v>
      </c>
      <c r="DN78">
        <v>2.0900000000000034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59.91</v>
      </c>
      <c r="DN79">
        <v>2.0900000000000034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60.88</v>
      </c>
      <c r="DN80">
        <v>2.1199999999999974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59.91</v>
      </c>
      <c r="DN81">
        <v>2.0900000000000034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58.94</v>
      </c>
      <c r="DN82">
        <v>2.0600000000000023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57.98</v>
      </c>
      <c r="DN83">
        <v>2.0200000000000031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56.05</v>
      </c>
      <c r="DN84">
        <v>1.9500000000000028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54.11</v>
      </c>
      <c r="DN85">
        <v>1.8900000000000006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54.11</v>
      </c>
      <c r="DN86">
        <v>1.8900000000000006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53.15</v>
      </c>
      <c r="DN87">
        <v>1.8500000000000014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51.21</v>
      </c>
      <c r="DN88">
        <v>1.7899999999999991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51.21</v>
      </c>
      <c r="DN89">
        <v>1.7899999999999991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49.28</v>
      </c>
      <c r="DN90">
        <v>1.7199999999999989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49.28</v>
      </c>
      <c r="DN91">
        <v>1.7199999999999989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47.35</v>
      </c>
      <c r="DN92">
        <v>1.6499999999999986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46.38</v>
      </c>
      <c r="DN93">
        <v>1.6199999999999974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45.42</v>
      </c>
      <c r="DN94">
        <v>1.5799999999999983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44.45</v>
      </c>
      <c r="DN95">
        <v>1.5499999999999972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41.55</v>
      </c>
      <c r="DN96">
        <v>1.4500000000000028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40.58</v>
      </c>
      <c r="DN97">
        <v>1.4200000000000017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39.619999999999997</v>
      </c>
      <c r="DN98">
        <v>1.3800000000000026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0.84470749999999994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0.81624749999999968</v>
      </c>
      <c r="DN99">
        <f t="shared" si="3"/>
        <v>2.8459999999999999E-2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19.325969000000001</v>
      </c>
      <c r="DN3">
        <v>0.67399899999999846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19.325969000000001</v>
      </c>
      <c r="DN4">
        <v>0.67399899999999846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19.999967999999999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19.325969000000001</v>
      </c>
      <c r="DN5">
        <v>0.67399899999999846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19.819554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19.151634999999999</v>
      </c>
      <c r="DN6">
        <v>0.66791900000000126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18.443061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17.821529999999999</v>
      </c>
      <c r="DN7">
        <v>0.62153100000000094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15.951091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15.413539</v>
      </c>
      <c r="DN8">
        <v>0.53755199999999981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17.122530000000001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16.545501000000002</v>
      </c>
      <c r="DN9">
        <v>0.57702899999999957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19.786770000000001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19.119955999999998</v>
      </c>
      <c r="DN10">
        <v>0.66681400000000224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18.222973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17.608858999999999</v>
      </c>
      <c r="DN11">
        <v>0.61411400000000071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18.106663999999999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17.496469000000001</v>
      </c>
      <c r="DN12">
        <v>0.61019499999999738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19.999967999999999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19.325969000000001</v>
      </c>
      <c r="DN13">
        <v>0.67399899999999846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19.030555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18.389225</v>
      </c>
      <c r="DN14">
        <v>0.64132999999999996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19.999967999999999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19.325969000000001</v>
      </c>
      <c r="DN15">
        <v>0.67399899999999846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19.999967999999999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19.325969000000001</v>
      </c>
      <c r="DN16">
        <v>0.67399899999999846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18.203866000000001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17.590395999999998</v>
      </c>
      <c r="DN17">
        <v>0.61347000000000307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19.999967999999999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19.325969000000001</v>
      </c>
      <c r="DN18">
        <v>0.67399899999999846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19.999967999999999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19.325969000000001</v>
      </c>
      <c r="DN19">
        <v>0.67399899999999846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19.325969000000001</v>
      </c>
      <c r="DN20">
        <v>0.67399899999999846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19.325969000000001</v>
      </c>
      <c r="DN21">
        <v>0.67399899999999846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19.325969000000001</v>
      </c>
      <c r="DN22">
        <v>0.67399899999999846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19.325969000000001</v>
      </c>
      <c r="DN23">
        <v>0.67399899999999846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19.325969000000001</v>
      </c>
      <c r="DN24">
        <v>0.67399899999999846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19.325969000000001</v>
      </c>
      <c r="DN25">
        <v>0.67399899999999846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19.325969000000001</v>
      </c>
      <c r="DN26">
        <v>0.67399899999999846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19.325969000000001</v>
      </c>
      <c r="DN27">
        <v>0.67399899999999846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19.325969000000001</v>
      </c>
      <c r="DN28">
        <v>0.67399899999999846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19.325969000000001</v>
      </c>
      <c r="DN29">
        <v>0.67399899999999846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19.325969000000001</v>
      </c>
      <c r="DN30">
        <v>0.67399899999999846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19.325969000000001</v>
      </c>
      <c r="DN31">
        <v>0.67399899999999846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19.325969000000001</v>
      </c>
      <c r="DN32">
        <v>0.67399899999999846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19.325969000000001</v>
      </c>
      <c r="DN33">
        <v>0.67399899999999846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19.325969000000001</v>
      </c>
      <c r="DN34">
        <v>0.67399899999999846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19.325969000000001</v>
      </c>
      <c r="DN35">
        <v>0.67399899999999846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19.325969000000001</v>
      </c>
      <c r="DN36">
        <v>0.67399899999999846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19.325969000000001</v>
      </c>
      <c r="DN37">
        <v>0.67399899999999846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19.325969000000001</v>
      </c>
      <c r="DN38">
        <v>0.67399899999999846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19.325969000000001</v>
      </c>
      <c r="DN39">
        <v>0.67399899999999846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19.325969000000001</v>
      </c>
      <c r="DN40">
        <v>0.67399899999999846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19.325969000000001</v>
      </c>
      <c r="DN41">
        <v>0.67399899999999846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19.325969000000001</v>
      </c>
      <c r="DN42">
        <v>0.67399899999999846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19.325969000000001</v>
      </c>
      <c r="DN43">
        <v>0.67399899999999846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19.325969000000001</v>
      </c>
      <c r="DN44">
        <v>0.67399899999999846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19.999967999999999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19.325969000000001</v>
      </c>
      <c r="DN45">
        <v>0.67399899999999846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19.999967999999999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19.325969000000001</v>
      </c>
      <c r="DN46">
        <v>0.67399899999999846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19.325969000000001</v>
      </c>
      <c r="DN47">
        <v>0.67399899999999846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19.999967999999999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19.325969000000001</v>
      </c>
      <c r="DN48">
        <v>0.67399899999999846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19.999967999999999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19.325969000000001</v>
      </c>
      <c r="DN49">
        <v>0.67399899999999846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19.325969000000001</v>
      </c>
      <c r="DN50">
        <v>0.67399899999999846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19.325969000000001</v>
      </c>
      <c r="DN51">
        <v>0.67399899999999846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19.325969000000001</v>
      </c>
      <c r="DN52">
        <v>0.67399899999999846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19.325969000000001</v>
      </c>
      <c r="DN53">
        <v>0.67399899999999846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19.325969000000001</v>
      </c>
      <c r="DN54">
        <v>0.67399899999999846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19.325969000000001</v>
      </c>
      <c r="DN55">
        <v>0.67399899999999846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19.325969000000001</v>
      </c>
      <c r="DN56">
        <v>0.67399899999999846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19.325969000000001</v>
      </c>
      <c r="DN57">
        <v>0.67399899999999846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19.325969000000001</v>
      </c>
      <c r="DN58">
        <v>0.67399899999999846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19.325969000000001</v>
      </c>
      <c r="DN59">
        <v>0.67399899999999846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19.325969000000001</v>
      </c>
      <c r="DN60">
        <v>0.67399899999999846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19.325969000000001</v>
      </c>
      <c r="DN61">
        <v>0.67399899999999846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19.325969000000001</v>
      </c>
      <c r="DN62">
        <v>0.67399899999999846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19.325969000000001</v>
      </c>
      <c r="DN63">
        <v>0.67399899999999846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19.325969000000001</v>
      </c>
      <c r="DN64">
        <v>0.67399899999999846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19.325969000000001</v>
      </c>
      <c r="DN65">
        <v>0.67399899999999846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19.325969000000001</v>
      </c>
      <c r="DN66">
        <v>0.67399899999999846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19.325969000000001</v>
      </c>
      <c r="DN67">
        <v>0.67399899999999846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19.325969000000001</v>
      </c>
      <c r="DN68">
        <v>0.67399899999999846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19.325969000000001</v>
      </c>
      <c r="DN69">
        <v>0.67399899999999846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19.325969000000001</v>
      </c>
      <c r="DN70">
        <v>0.67399899999999846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19.325969000000001</v>
      </c>
      <c r="DN71">
        <v>0.67399899999999846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19.325969000000001</v>
      </c>
      <c r="DN72">
        <v>0.67399899999999846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19.325969000000001</v>
      </c>
      <c r="DN73">
        <v>0.67399899999999846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19.325969000000001</v>
      </c>
      <c r="DN74">
        <v>0.67399899999999846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19.325969000000001</v>
      </c>
      <c r="DN75">
        <v>0.67399899999999846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19.325969000000001</v>
      </c>
      <c r="DN76">
        <v>0.67399899999999846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19.325969000000001</v>
      </c>
      <c r="DN77">
        <v>0.67399899999999846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19.325969000000001</v>
      </c>
      <c r="DN78">
        <v>0.67399899999999846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19.325969000000001</v>
      </c>
      <c r="DN79">
        <v>0.67399899999999846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19.325969000000001</v>
      </c>
      <c r="DN80">
        <v>0.67399899999999846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19.325969000000001</v>
      </c>
      <c r="DN81">
        <v>0.67399899999999846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19.325969000000001</v>
      </c>
      <c r="DN82">
        <v>0.67399899999999846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19.325969000000001</v>
      </c>
      <c r="DN83">
        <v>0.67399899999999846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19.325969000000001</v>
      </c>
      <c r="DN84">
        <v>0.67399899999999846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19.325969000000001</v>
      </c>
      <c r="DN85">
        <v>0.67399899999999846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19.325969000000001</v>
      </c>
      <c r="DN86">
        <v>0.67399899999999846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19.325969000000001</v>
      </c>
      <c r="DN87">
        <v>0.67399899999999846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19.325969000000001</v>
      </c>
      <c r="DN88">
        <v>0.67399899999999846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19.325969000000001</v>
      </c>
      <c r="DN89">
        <v>0.67399899999999846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19.325969000000001</v>
      </c>
      <c r="DN90">
        <v>0.67399899999999846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19.325969000000001</v>
      </c>
      <c r="DN91">
        <v>0.67399899999999846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19.325969000000001</v>
      </c>
      <c r="DN92">
        <v>0.67399899999999846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19.933565999999999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19.261804999999999</v>
      </c>
      <c r="DN93">
        <v>0.67176100000000005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19.325969000000001</v>
      </c>
      <c r="DN94">
        <v>0.67399899999999846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19.325969000000001</v>
      </c>
      <c r="DN95">
        <v>0.67399899999999846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19.325969000000001</v>
      </c>
      <c r="DN96">
        <v>0.67399899999999846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19.325969000000001</v>
      </c>
      <c r="DN97">
        <v>0.67399899999999846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18.098102999999998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17.488197</v>
      </c>
      <c r="DN98">
        <v>0.60990599999999873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0.47567900325000073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0.45964861924999972</v>
      </c>
      <c r="DN99">
        <f t="shared" si="3"/>
        <v>1.6030383999999929E-2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17.75</v>
      </c>
      <c r="E3" s="197">
        <v>0</v>
      </c>
      <c r="F3" s="197">
        <v>0</v>
      </c>
      <c r="G3" s="197">
        <v>27.65</v>
      </c>
      <c r="H3" s="197">
        <v>0</v>
      </c>
      <c r="I3" s="197">
        <v>0</v>
      </c>
      <c r="J3" s="197">
        <v>33.51</v>
      </c>
      <c r="K3" s="197">
        <v>492.44</v>
      </c>
      <c r="L3" s="197">
        <v>8.1199999999999992</v>
      </c>
      <c r="M3" s="197">
        <v>61.62</v>
      </c>
      <c r="N3" s="197">
        <v>0</v>
      </c>
      <c r="O3" s="197">
        <v>70.819999999999993</v>
      </c>
      <c r="P3" s="197">
        <v>19.690000000000001</v>
      </c>
      <c r="Q3" s="197">
        <v>8.48</v>
      </c>
      <c r="R3" s="197">
        <v>12.09</v>
      </c>
      <c r="S3" s="197">
        <v>7.04</v>
      </c>
      <c r="T3" s="197">
        <v>0</v>
      </c>
      <c r="U3" s="197">
        <v>50.01</v>
      </c>
      <c r="V3" s="197">
        <v>3.63</v>
      </c>
      <c r="W3" s="197">
        <v>17.77</v>
      </c>
      <c r="X3" s="197">
        <v>37.840000000000003</v>
      </c>
      <c r="Y3" s="197">
        <v>0</v>
      </c>
      <c r="Z3">
        <v>0</v>
      </c>
      <c r="AA3" s="197">
        <v>12.9</v>
      </c>
      <c r="AB3" s="197">
        <v>0</v>
      </c>
      <c r="AC3" s="197">
        <v>0</v>
      </c>
      <c r="AD3" s="197">
        <v>0</v>
      </c>
      <c r="AE3" s="197">
        <v>42.62</v>
      </c>
      <c r="AF3" s="197">
        <v>0</v>
      </c>
      <c r="AG3" s="197">
        <v>0</v>
      </c>
      <c r="AH3" s="197">
        <v>0</v>
      </c>
      <c r="AI3" s="197">
        <v>104.79</v>
      </c>
      <c r="AJ3" s="197">
        <v>0</v>
      </c>
      <c r="AK3" s="197">
        <v>0</v>
      </c>
      <c r="AL3" s="197">
        <v>0</v>
      </c>
      <c r="AM3" s="197">
        <v>315</v>
      </c>
      <c r="AN3" s="197">
        <v>0</v>
      </c>
      <c r="AO3">
        <v>0</v>
      </c>
      <c r="AP3" s="197">
        <v>91.66</v>
      </c>
      <c r="AQ3" s="197">
        <v>28.86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14.26</v>
      </c>
      <c r="E4" s="197">
        <v>0</v>
      </c>
      <c r="F4" s="197">
        <v>0</v>
      </c>
      <c r="G4" s="197">
        <v>42.97</v>
      </c>
      <c r="H4" s="197">
        <v>0</v>
      </c>
      <c r="I4" s="197">
        <v>0</v>
      </c>
      <c r="J4" s="197">
        <v>33.51</v>
      </c>
      <c r="K4" s="197">
        <v>492.44</v>
      </c>
      <c r="L4" s="197">
        <v>8.1199999999999992</v>
      </c>
      <c r="M4" s="197">
        <v>61.62</v>
      </c>
      <c r="N4" s="197">
        <v>0</v>
      </c>
      <c r="O4" s="197">
        <v>70.819999999999993</v>
      </c>
      <c r="P4" s="197">
        <v>19.690000000000001</v>
      </c>
      <c r="Q4" s="197">
        <v>8.48</v>
      </c>
      <c r="R4" s="197">
        <v>14.89</v>
      </c>
      <c r="S4" s="197">
        <v>8.7899999999999991</v>
      </c>
      <c r="T4" s="197">
        <v>0</v>
      </c>
      <c r="U4" s="197">
        <v>50.01</v>
      </c>
      <c r="V4" s="197">
        <v>3.63</v>
      </c>
      <c r="W4" s="197">
        <v>17.77</v>
      </c>
      <c r="X4" s="197">
        <v>37.840000000000003</v>
      </c>
      <c r="Y4" s="197">
        <v>0</v>
      </c>
      <c r="Z4">
        <v>0</v>
      </c>
      <c r="AA4" s="197">
        <v>12.9</v>
      </c>
      <c r="AB4" s="197">
        <v>0</v>
      </c>
      <c r="AC4" s="197">
        <v>0</v>
      </c>
      <c r="AD4" s="197">
        <v>0</v>
      </c>
      <c r="AE4" s="197">
        <v>42.62</v>
      </c>
      <c r="AF4" s="197">
        <v>0</v>
      </c>
      <c r="AG4" s="197">
        <v>0</v>
      </c>
      <c r="AH4" s="197">
        <v>0</v>
      </c>
      <c r="AI4" s="197">
        <v>104.79</v>
      </c>
      <c r="AJ4" s="197">
        <v>0</v>
      </c>
      <c r="AK4" s="197">
        <v>0</v>
      </c>
      <c r="AL4" s="197">
        <v>0</v>
      </c>
      <c r="AM4" s="197">
        <v>315</v>
      </c>
      <c r="AN4" s="197">
        <v>0</v>
      </c>
      <c r="AO4">
        <v>0</v>
      </c>
      <c r="AP4" s="197">
        <v>91.66</v>
      </c>
      <c r="AQ4" s="197">
        <v>28.86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22.4</v>
      </c>
      <c r="E5" s="197">
        <v>0</v>
      </c>
      <c r="F5" s="197">
        <v>0</v>
      </c>
      <c r="G5" s="197">
        <v>45.36</v>
      </c>
      <c r="H5" s="197">
        <v>0</v>
      </c>
      <c r="I5" s="197">
        <v>0</v>
      </c>
      <c r="J5" s="197">
        <v>58.51</v>
      </c>
      <c r="K5" s="197">
        <v>492.44</v>
      </c>
      <c r="L5" s="197">
        <v>8.1199999999999992</v>
      </c>
      <c r="M5" s="197">
        <v>61.62</v>
      </c>
      <c r="N5" s="197">
        <v>0</v>
      </c>
      <c r="O5" s="197">
        <v>70.81</v>
      </c>
      <c r="P5" s="197">
        <v>19.690000000000001</v>
      </c>
      <c r="Q5" s="197">
        <v>8.48</v>
      </c>
      <c r="R5" s="197">
        <v>17.899999999999999</v>
      </c>
      <c r="S5" s="197">
        <v>10.54</v>
      </c>
      <c r="T5" s="197">
        <v>0</v>
      </c>
      <c r="U5" s="197">
        <v>50.01</v>
      </c>
      <c r="V5" s="197">
        <v>3.63</v>
      </c>
      <c r="W5" s="197">
        <v>17.77</v>
      </c>
      <c r="X5" s="197">
        <v>37.840000000000003</v>
      </c>
      <c r="Y5" s="197">
        <v>0</v>
      </c>
      <c r="Z5">
        <v>0</v>
      </c>
      <c r="AA5" s="197">
        <v>12.9</v>
      </c>
      <c r="AB5" s="197">
        <v>0</v>
      </c>
      <c r="AC5" s="197">
        <v>0</v>
      </c>
      <c r="AD5" s="197">
        <v>0</v>
      </c>
      <c r="AE5" s="197">
        <v>42.62</v>
      </c>
      <c r="AF5" s="197">
        <v>0</v>
      </c>
      <c r="AG5" s="197">
        <v>0</v>
      </c>
      <c r="AH5" s="197">
        <v>0</v>
      </c>
      <c r="AI5" s="197">
        <v>104.79</v>
      </c>
      <c r="AJ5" s="197">
        <v>0</v>
      </c>
      <c r="AK5" s="197">
        <v>0</v>
      </c>
      <c r="AL5" s="197">
        <v>0</v>
      </c>
      <c r="AM5" s="197">
        <v>315</v>
      </c>
      <c r="AN5" s="197">
        <v>0</v>
      </c>
      <c r="AO5">
        <v>0</v>
      </c>
      <c r="AP5" s="197">
        <v>91.66</v>
      </c>
      <c r="AQ5" s="197">
        <v>28.86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39.26</v>
      </c>
      <c r="E6" s="197">
        <v>0</v>
      </c>
      <c r="F6" s="197">
        <v>0</v>
      </c>
      <c r="G6" s="197">
        <v>60.79</v>
      </c>
      <c r="H6" s="197">
        <v>0</v>
      </c>
      <c r="I6" s="197">
        <v>0</v>
      </c>
      <c r="J6" s="197">
        <v>68.349999999999994</v>
      </c>
      <c r="K6" s="197">
        <v>492.44</v>
      </c>
      <c r="L6" s="197">
        <v>8.1199999999999992</v>
      </c>
      <c r="M6" s="197">
        <v>61.62</v>
      </c>
      <c r="N6" s="197">
        <v>0</v>
      </c>
      <c r="O6" s="197">
        <v>70.81</v>
      </c>
      <c r="P6" s="197">
        <v>19.690000000000001</v>
      </c>
      <c r="Q6" s="197">
        <v>8.48</v>
      </c>
      <c r="R6" s="197">
        <v>17.989999999999998</v>
      </c>
      <c r="S6" s="197">
        <v>11.2</v>
      </c>
      <c r="T6" s="197">
        <v>0</v>
      </c>
      <c r="U6" s="197">
        <v>50.01</v>
      </c>
      <c r="V6" s="197">
        <v>3.63</v>
      </c>
      <c r="W6" s="197">
        <v>17.77</v>
      </c>
      <c r="X6" s="197">
        <v>37.840000000000003</v>
      </c>
      <c r="Y6" s="197">
        <v>0</v>
      </c>
      <c r="Z6">
        <v>0</v>
      </c>
      <c r="AA6" s="197">
        <v>12.9</v>
      </c>
      <c r="AB6" s="197">
        <v>0</v>
      </c>
      <c r="AC6" s="197">
        <v>0</v>
      </c>
      <c r="AD6" s="197">
        <v>0</v>
      </c>
      <c r="AE6" s="197">
        <v>41.75</v>
      </c>
      <c r="AF6" s="197">
        <v>0</v>
      </c>
      <c r="AG6" s="197">
        <v>0</v>
      </c>
      <c r="AH6" s="197">
        <v>0</v>
      </c>
      <c r="AI6" s="197">
        <v>104.79</v>
      </c>
      <c r="AJ6" s="197">
        <v>0</v>
      </c>
      <c r="AK6" s="197">
        <v>0</v>
      </c>
      <c r="AL6" s="197">
        <v>0</v>
      </c>
      <c r="AM6" s="197">
        <v>315</v>
      </c>
      <c r="AN6" s="197">
        <v>0</v>
      </c>
      <c r="AO6">
        <v>0</v>
      </c>
      <c r="AP6" s="197">
        <v>91.66</v>
      </c>
      <c r="AQ6" s="197">
        <v>28.86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39.26</v>
      </c>
      <c r="E7" s="197">
        <v>0</v>
      </c>
      <c r="F7" s="197">
        <v>0</v>
      </c>
      <c r="G7" s="197">
        <v>60.79</v>
      </c>
      <c r="H7" s="197">
        <v>0</v>
      </c>
      <c r="I7" s="197">
        <v>0</v>
      </c>
      <c r="J7" s="197">
        <v>68.349999999999994</v>
      </c>
      <c r="K7" s="197">
        <v>492.44</v>
      </c>
      <c r="L7" s="197">
        <v>8.1199999999999992</v>
      </c>
      <c r="M7" s="197">
        <v>61.62</v>
      </c>
      <c r="N7" s="197">
        <v>0</v>
      </c>
      <c r="O7" s="197">
        <v>70.81</v>
      </c>
      <c r="P7" s="197">
        <v>19.690000000000001</v>
      </c>
      <c r="Q7" s="197">
        <v>8.48</v>
      </c>
      <c r="R7" s="197">
        <v>17.989999999999998</v>
      </c>
      <c r="S7" s="197">
        <v>11.2</v>
      </c>
      <c r="T7" s="197">
        <v>0</v>
      </c>
      <c r="U7" s="197">
        <v>50.01</v>
      </c>
      <c r="V7" s="197">
        <v>3.63</v>
      </c>
      <c r="W7" s="197">
        <v>17.77</v>
      </c>
      <c r="X7" s="197">
        <v>37.840000000000003</v>
      </c>
      <c r="Y7" s="197">
        <v>0</v>
      </c>
      <c r="Z7">
        <v>0</v>
      </c>
      <c r="AA7" s="197">
        <v>12.9</v>
      </c>
      <c r="AB7" s="197">
        <v>0</v>
      </c>
      <c r="AC7" s="197">
        <v>0</v>
      </c>
      <c r="AD7" s="197">
        <v>0</v>
      </c>
      <c r="AE7" s="197">
        <v>41.75</v>
      </c>
      <c r="AF7" s="197">
        <v>0</v>
      </c>
      <c r="AG7" s="197">
        <v>0</v>
      </c>
      <c r="AH7" s="197">
        <v>0</v>
      </c>
      <c r="AI7" s="197">
        <v>104.79</v>
      </c>
      <c r="AJ7" s="197">
        <v>0</v>
      </c>
      <c r="AK7" s="197">
        <v>0</v>
      </c>
      <c r="AL7" s="197">
        <v>0</v>
      </c>
      <c r="AM7" s="197">
        <v>315</v>
      </c>
      <c r="AN7" s="197">
        <v>0</v>
      </c>
      <c r="AO7">
        <v>0</v>
      </c>
      <c r="AP7" s="197">
        <v>91.66</v>
      </c>
      <c r="AQ7" s="197">
        <v>28.86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39.26</v>
      </c>
      <c r="E8" s="197">
        <v>0</v>
      </c>
      <c r="F8" s="197">
        <v>0</v>
      </c>
      <c r="G8" s="197">
        <v>60.79</v>
      </c>
      <c r="H8" s="197">
        <v>0</v>
      </c>
      <c r="I8" s="197">
        <v>0</v>
      </c>
      <c r="J8" s="197">
        <v>68.349999999999994</v>
      </c>
      <c r="K8" s="197">
        <v>492.44</v>
      </c>
      <c r="L8" s="197">
        <v>8.1199999999999992</v>
      </c>
      <c r="M8" s="197">
        <v>61.62</v>
      </c>
      <c r="N8" s="197">
        <v>0</v>
      </c>
      <c r="O8" s="197">
        <v>70.81</v>
      </c>
      <c r="P8" s="197">
        <v>19.690000000000001</v>
      </c>
      <c r="Q8" s="197">
        <v>8.48</v>
      </c>
      <c r="R8" s="197">
        <v>17.989999999999998</v>
      </c>
      <c r="S8" s="197">
        <v>11.2</v>
      </c>
      <c r="T8" s="197">
        <v>0</v>
      </c>
      <c r="U8" s="197">
        <v>50.01</v>
      </c>
      <c r="V8" s="197">
        <v>3.63</v>
      </c>
      <c r="W8" s="197">
        <v>17.77</v>
      </c>
      <c r="X8" s="197">
        <v>37.840000000000003</v>
      </c>
      <c r="Y8" s="197">
        <v>0</v>
      </c>
      <c r="Z8">
        <v>0</v>
      </c>
      <c r="AA8" s="197">
        <v>12.9</v>
      </c>
      <c r="AB8" s="197">
        <v>0</v>
      </c>
      <c r="AC8" s="197">
        <v>0</v>
      </c>
      <c r="AD8" s="197">
        <v>0</v>
      </c>
      <c r="AE8" s="197">
        <v>41.75</v>
      </c>
      <c r="AF8" s="197">
        <v>0</v>
      </c>
      <c r="AG8" s="197">
        <v>0</v>
      </c>
      <c r="AH8" s="197">
        <v>0</v>
      </c>
      <c r="AI8" s="197">
        <v>104.79</v>
      </c>
      <c r="AJ8" s="197">
        <v>0</v>
      </c>
      <c r="AK8" s="197">
        <v>0</v>
      </c>
      <c r="AL8" s="197">
        <v>0</v>
      </c>
      <c r="AM8" s="197">
        <v>315</v>
      </c>
      <c r="AN8" s="197">
        <v>0</v>
      </c>
      <c r="AO8">
        <v>0</v>
      </c>
      <c r="AP8" s="197">
        <v>91.66</v>
      </c>
      <c r="AQ8" s="197">
        <v>28.86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46.13</v>
      </c>
      <c r="E9" s="197">
        <v>0</v>
      </c>
      <c r="F9" s="197">
        <v>0</v>
      </c>
      <c r="G9" s="197">
        <v>69.150000000000006</v>
      </c>
      <c r="H9" s="197">
        <v>0</v>
      </c>
      <c r="I9" s="197">
        <v>0</v>
      </c>
      <c r="J9" s="197">
        <v>69.010000000000005</v>
      </c>
      <c r="K9" s="197">
        <v>492.44</v>
      </c>
      <c r="L9" s="197">
        <v>8.1199999999999992</v>
      </c>
      <c r="M9" s="197">
        <v>61.62</v>
      </c>
      <c r="N9" s="197">
        <v>0</v>
      </c>
      <c r="O9" s="197">
        <v>70.81</v>
      </c>
      <c r="P9" s="197">
        <v>19.690000000000001</v>
      </c>
      <c r="Q9" s="197">
        <v>8.48</v>
      </c>
      <c r="R9" s="197">
        <v>17.989999999999998</v>
      </c>
      <c r="S9" s="197">
        <v>11.2</v>
      </c>
      <c r="T9" s="197">
        <v>0</v>
      </c>
      <c r="U9" s="197">
        <v>50.01</v>
      </c>
      <c r="V9" s="197">
        <v>3.63</v>
      </c>
      <c r="W9" s="197">
        <v>17.77</v>
      </c>
      <c r="X9" s="197">
        <v>37.840000000000003</v>
      </c>
      <c r="Y9" s="197">
        <v>0</v>
      </c>
      <c r="Z9">
        <v>0</v>
      </c>
      <c r="AA9" s="197">
        <v>12.9</v>
      </c>
      <c r="AB9" s="197">
        <v>0</v>
      </c>
      <c r="AC9" s="197">
        <v>0</v>
      </c>
      <c r="AD9" s="197">
        <v>0</v>
      </c>
      <c r="AE9" s="197">
        <v>41.75</v>
      </c>
      <c r="AF9" s="197">
        <v>0</v>
      </c>
      <c r="AG9" s="197">
        <v>0</v>
      </c>
      <c r="AH9" s="197">
        <v>0</v>
      </c>
      <c r="AI9" s="197">
        <v>104.79</v>
      </c>
      <c r="AJ9" s="197">
        <v>0</v>
      </c>
      <c r="AK9" s="197">
        <v>0</v>
      </c>
      <c r="AL9" s="197">
        <v>0</v>
      </c>
      <c r="AM9" s="197">
        <v>315</v>
      </c>
      <c r="AN9" s="197">
        <v>0</v>
      </c>
      <c r="AO9">
        <v>0</v>
      </c>
      <c r="AP9" s="197">
        <v>104.76</v>
      </c>
      <c r="AQ9" s="197">
        <v>28.86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46.13</v>
      </c>
      <c r="E10" s="197">
        <v>0</v>
      </c>
      <c r="F10" s="197">
        <v>0</v>
      </c>
      <c r="G10" s="197">
        <v>77.650000000000006</v>
      </c>
      <c r="H10" s="197">
        <v>0</v>
      </c>
      <c r="I10" s="197">
        <v>0</v>
      </c>
      <c r="J10" s="197">
        <v>83.51</v>
      </c>
      <c r="K10" s="197">
        <v>492.44</v>
      </c>
      <c r="L10" s="197">
        <v>8.1199999999999992</v>
      </c>
      <c r="M10" s="197">
        <v>61.62</v>
      </c>
      <c r="N10" s="197">
        <v>0</v>
      </c>
      <c r="O10" s="197">
        <v>70.81</v>
      </c>
      <c r="P10" s="197">
        <v>19.690000000000001</v>
      </c>
      <c r="Q10" s="197">
        <v>8.48</v>
      </c>
      <c r="R10" s="197">
        <v>17.989999999999998</v>
      </c>
      <c r="S10" s="197">
        <v>11.2</v>
      </c>
      <c r="T10" s="197">
        <v>0</v>
      </c>
      <c r="U10" s="197">
        <v>50.01</v>
      </c>
      <c r="V10" s="197">
        <v>3.63</v>
      </c>
      <c r="W10" s="197">
        <v>17.77</v>
      </c>
      <c r="X10" s="197">
        <v>37.840000000000003</v>
      </c>
      <c r="Y10" s="197">
        <v>0</v>
      </c>
      <c r="Z10">
        <v>0</v>
      </c>
      <c r="AA10" s="197">
        <v>12.9</v>
      </c>
      <c r="AB10" s="197">
        <v>0</v>
      </c>
      <c r="AC10" s="197">
        <v>0</v>
      </c>
      <c r="AD10" s="197">
        <v>0</v>
      </c>
      <c r="AE10" s="197">
        <v>41.75</v>
      </c>
      <c r="AF10" s="197">
        <v>0</v>
      </c>
      <c r="AG10" s="197">
        <v>0</v>
      </c>
      <c r="AH10" s="197">
        <v>0</v>
      </c>
      <c r="AI10" s="197">
        <v>104.79</v>
      </c>
      <c r="AJ10" s="197">
        <v>0</v>
      </c>
      <c r="AK10" s="197">
        <v>0</v>
      </c>
      <c r="AL10" s="197">
        <v>0</v>
      </c>
      <c r="AM10" s="197">
        <v>315</v>
      </c>
      <c r="AN10" s="197">
        <v>0</v>
      </c>
      <c r="AO10">
        <v>0</v>
      </c>
      <c r="AP10" s="197">
        <v>104.76</v>
      </c>
      <c r="AQ10" s="197">
        <v>28.86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46.13</v>
      </c>
      <c r="E11" s="197">
        <v>0</v>
      </c>
      <c r="F11" s="197">
        <v>0</v>
      </c>
      <c r="G11" s="197">
        <v>77.650000000000006</v>
      </c>
      <c r="H11" s="197">
        <v>0</v>
      </c>
      <c r="I11" s="197">
        <v>0</v>
      </c>
      <c r="J11" s="197">
        <v>83.51</v>
      </c>
      <c r="K11" s="197">
        <v>492.44</v>
      </c>
      <c r="L11" s="197">
        <v>8.1199999999999992</v>
      </c>
      <c r="M11" s="197">
        <v>61.62</v>
      </c>
      <c r="N11" s="197">
        <v>0</v>
      </c>
      <c r="O11" s="197">
        <v>70.819999999999993</v>
      </c>
      <c r="P11" s="197">
        <v>19.690000000000001</v>
      </c>
      <c r="Q11" s="197">
        <v>8.48</v>
      </c>
      <c r="R11" s="197">
        <v>17.989999999999998</v>
      </c>
      <c r="S11" s="197">
        <v>11.2</v>
      </c>
      <c r="T11" s="197">
        <v>0</v>
      </c>
      <c r="U11" s="197">
        <v>50.01</v>
      </c>
      <c r="V11" s="197">
        <v>3.63</v>
      </c>
      <c r="W11" s="197">
        <v>17.77</v>
      </c>
      <c r="X11" s="197">
        <v>37.840000000000003</v>
      </c>
      <c r="Y11" s="197">
        <v>0</v>
      </c>
      <c r="Z11">
        <v>0</v>
      </c>
      <c r="AA11" s="197">
        <v>12.9</v>
      </c>
      <c r="AB11" s="197">
        <v>0</v>
      </c>
      <c r="AC11" s="197">
        <v>0</v>
      </c>
      <c r="AD11" s="197">
        <v>0</v>
      </c>
      <c r="AE11" s="197">
        <v>41.75</v>
      </c>
      <c r="AF11" s="197">
        <v>0</v>
      </c>
      <c r="AG11" s="197">
        <v>0</v>
      </c>
      <c r="AH11" s="197">
        <v>0</v>
      </c>
      <c r="AI11" s="197">
        <v>104.79</v>
      </c>
      <c r="AJ11" s="197">
        <v>0</v>
      </c>
      <c r="AK11" s="197">
        <v>0</v>
      </c>
      <c r="AL11" s="197">
        <v>0</v>
      </c>
      <c r="AM11" s="197">
        <v>315</v>
      </c>
      <c r="AN11" s="197">
        <v>0</v>
      </c>
      <c r="AO11">
        <v>0</v>
      </c>
      <c r="AP11" s="197">
        <v>104.76</v>
      </c>
      <c r="AQ11" s="197">
        <v>28.86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46.13</v>
      </c>
      <c r="E12" s="197">
        <v>0</v>
      </c>
      <c r="F12" s="197">
        <v>0</v>
      </c>
      <c r="G12" s="197">
        <v>77.650000000000006</v>
      </c>
      <c r="H12" s="197">
        <v>0</v>
      </c>
      <c r="I12" s="197">
        <v>0</v>
      </c>
      <c r="J12" s="197">
        <v>83.51</v>
      </c>
      <c r="K12" s="197">
        <v>492.44</v>
      </c>
      <c r="L12" s="197">
        <v>8.1199999999999992</v>
      </c>
      <c r="M12" s="197">
        <v>61.62</v>
      </c>
      <c r="N12" s="197">
        <v>0</v>
      </c>
      <c r="O12" s="197">
        <v>70.819999999999993</v>
      </c>
      <c r="P12" s="197">
        <v>19.690000000000001</v>
      </c>
      <c r="Q12" s="197">
        <v>8.48</v>
      </c>
      <c r="R12" s="197">
        <v>17.989999999999998</v>
      </c>
      <c r="S12" s="197">
        <v>11.2</v>
      </c>
      <c r="T12" s="197">
        <v>0</v>
      </c>
      <c r="U12" s="197">
        <v>50.01</v>
      </c>
      <c r="V12" s="197">
        <v>3.63</v>
      </c>
      <c r="W12" s="197">
        <v>17.77</v>
      </c>
      <c r="X12" s="197">
        <v>37.840000000000003</v>
      </c>
      <c r="Y12" s="197">
        <v>0</v>
      </c>
      <c r="Z12">
        <v>0</v>
      </c>
      <c r="AA12" s="197">
        <v>12.9</v>
      </c>
      <c r="AB12" s="197">
        <v>0</v>
      </c>
      <c r="AC12" s="197">
        <v>0</v>
      </c>
      <c r="AD12" s="197">
        <v>0</v>
      </c>
      <c r="AE12" s="197">
        <v>41.75</v>
      </c>
      <c r="AF12" s="197">
        <v>0</v>
      </c>
      <c r="AG12" s="197">
        <v>0</v>
      </c>
      <c r="AH12" s="197">
        <v>0</v>
      </c>
      <c r="AI12" s="197">
        <v>104.79</v>
      </c>
      <c r="AJ12" s="197">
        <v>0</v>
      </c>
      <c r="AK12" s="197">
        <v>0</v>
      </c>
      <c r="AL12" s="197">
        <v>0</v>
      </c>
      <c r="AM12" s="197">
        <v>315</v>
      </c>
      <c r="AN12" s="197">
        <v>0</v>
      </c>
      <c r="AO12">
        <v>0</v>
      </c>
      <c r="AP12" s="197">
        <v>104.76</v>
      </c>
      <c r="AQ12" s="197">
        <v>28.86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14.26</v>
      </c>
      <c r="E13" s="197">
        <v>0</v>
      </c>
      <c r="F13" s="197">
        <v>0</v>
      </c>
      <c r="G13" s="197">
        <v>27.65</v>
      </c>
      <c r="H13" s="197">
        <v>0</v>
      </c>
      <c r="I13" s="197">
        <v>0</v>
      </c>
      <c r="J13" s="197">
        <v>33.51</v>
      </c>
      <c r="K13" s="197">
        <v>492.44</v>
      </c>
      <c r="L13" s="197">
        <v>8.1199999999999992</v>
      </c>
      <c r="M13" s="197">
        <v>61.62</v>
      </c>
      <c r="N13" s="197">
        <v>0</v>
      </c>
      <c r="O13" s="197">
        <v>70.819999999999993</v>
      </c>
      <c r="P13" s="197">
        <v>19.690000000000001</v>
      </c>
      <c r="Q13" s="197">
        <v>8.48</v>
      </c>
      <c r="R13" s="197">
        <v>17.989999999999998</v>
      </c>
      <c r="S13" s="197">
        <v>11.2</v>
      </c>
      <c r="T13" s="197">
        <v>0</v>
      </c>
      <c r="U13" s="197">
        <v>50.01</v>
      </c>
      <c r="V13" s="197">
        <v>3.63</v>
      </c>
      <c r="W13" s="197">
        <v>17.77</v>
      </c>
      <c r="X13" s="197">
        <v>37.840000000000003</v>
      </c>
      <c r="Y13" s="197">
        <v>0</v>
      </c>
      <c r="Z13">
        <v>0</v>
      </c>
      <c r="AA13" s="197">
        <v>12.9</v>
      </c>
      <c r="AB13" s="197">
        <v>0</v>
      </c>
      <c r="AC13" s="197">
        <v>0</v>
      </c>
      <c r="AD13" s="197">
        <v>0</v>
      </c>
      <c r="AE13" s="197">
        <v>41.75</v>
      </c>
      <c r="AF13" s="197">
        <v>0</v>
      </c>
      <c r="AG13" s="197">
        <v>0</v>
      </c>
      <c r="AH13" s="197">
        <v>0</v>
      </c>
      <c r="AI13" s="197">
        <v>104.79</v>
      </c>
      <c r="AJ13" s="197">
        <v>0</v>
      </c>
      <c r="AK13" s="197">
        <v>0</v>
      </c>
      <c r="AL13" s="197">
        <v>0</v>
      </c>
      <c r="AM13" s="197">
        <v>315</v>
      </c>
      <c r="AN13" s="197">
        <v>0</v>
      </c>
      <c r="AO13">
        <v>0</v>
      </c>
      <c r="AP13" s="197">
        <v>104.76</v>
      </c>
      <c r="AQ13" s="197">
        <v>28.86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14.26</v>
      </c>
      <c r="E14" s="197">
        <v>0</v>
      </c>
      <c r="F14" s="197">
        <v>0</v>
      </c>
      <c r="G14" s="197">
        <v>27.65</v>
      </c>
      <c r="H14" s="197">
        <v>0</v>
      </c>
      <c r="I14" s="197">
        <v>0</v>
      </c>
      <c r="J14" s="197">
        <v>33.51</v>
      </c>
      <c r="K14" s="197">
        <v>492.44</v>
      </c>
      <c r="L14" s="197">
        <v>8.1199999999999992</v>
      </c>
      <c r="M14" s="197">
        <v>61.62</v>
      </c>
      <c r="N14" s="197">
        <v>0</v>
      </c>
      <c r="O14" s="197">
        <v>70.819999999999993</v>
      </c>
      <c r="P14" s="197">
        <v>19.690000000000001</v>
      </c>
      <c r="Q14" s="197">
        <v>8.48</v>
      </c>
      <c r="R14" s="197">
        <v>17.989999999999998</v>
      </c>
      <c r="S14" s="197">
        <v>11.2</v>
      </c>
      <c r="T14" s="197">
        <v>0</v>
      </c>
      <c r="U14" s="197">
        <v>50.01</v>
      </c>
      <c r="V14" s="197">
        <v>3.63</v>
      </c>
      <c r="W14" s="197">
        <v>17.77</v>
      </c>
      <c r="X14" s="197">
        <v>37.840000000000003</v>
      </c>
      <c r="Y14" s="197">
        <v>0</v>
      </c>
      <c r="Z14">
        <v>0</v>
      </c>
      <c r="AA14" s="197">
        <v>12.9</v>
      </c>
      <c r="AB14" s="197">
        <v>0</v>
      </c>
      <c r="AC14" s="197">
        <v>0</v>
      </c>
      <c r="AD14" s="197">
        <v>0</v>
      </c>
      <c r="AE14" s="197">
        <v>41.75</v>
      </c>
      <c r="AF14" s="197">
        <v>0</v>
      </c>
      <c r="AG14" s="197">
        <v>0</v>
      </c>
      <c r="AH14" s="197">
        <v>0</v>
      </c>
      <c r="AI14" s="197">
        <v>104.79</v>
      </c>
      <c r="AJ14" s="197">
        <v>0</v>
      </c>
      <c r="AK14" s="197">
        <v>0</v>
      </c>
      <c r="AL14" s="197">
        <v>0</v>
      </c>
      <c r="AM14" s="197">
        <v>315</v>
      </c>
      <c r="AN14" s="197">
        <v>0</v>
      </c>
      <c r="AO14">
        <v>0</v>
      </c>
      <c r="AP14" s="197">
        <v>104.76</v>
      </c>
      <c r="AQ14" s="197">
        <v>28.86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14.26</v>
      </c>
      <c r="E15" s="197">
        <v>0</v>
      </c>
      <c r="F15" s="197">
        <v>0</v>
      </c>
      <c r="G15" s="197">
        <v>27.65</v>
      </c>
      <c r="H15" s="197">
        <v>0</v>
      </c>
      <c r="I15" s="197">
        <v>0</v>
      </c>
      <c r="J15" s="197">
        <v>33.51</v>
      </c>
      <c r="K15" s="197">
        <v>492.44</v>
      </c>
      <c r="L15" s="197">
        <v>8.1199999999999992</v>
      </c>
      <c r="M15" s="197">
        <v>61.62</v>
      </c>
      <c r="N15" s="197">
        <v>0</v>
      </c>
      <c r="O15" s="197">
        <v>70.819999999999993</v>
      </c>
      <c r="P15" s="197">
        <v>19.690000000000001</v>
      </c>
      <c r="Q15" s="197">
        <v>8.48</v>
      </c>
      <c r="R15" s="197">
        <v>17.989999999999998</v>
      </c>
      <c r="S15" s="197">
        <v>11.2</v>
      </c>
      <c r="T15" s="197">
        <v>0</v>
      </c>
      <c r="U15" s="197">
        <v>50.01</v>
      </c>
      <c r="V15" s="197">
        <v>3.63</v>
      </c>
      <c r="W15" s="197">
        <v>17.77</v>
      </c>
      <c r="X15" s="197">
        <v>37.840000000000003</v>
      </c>
      <c r="Y15" s="197">
        <v>0</v>
      </c>
      <c r="Z15">
        <v>0</v>
      </c>
      <c r="AA15" s="197">
        <v>12.9</v>
      </c>
      <c r="AB15" s="197">
        <v>0</v>
      </c>
      <c r="AC15" s="197">
        <v>0</v>
      </c>
      <c r="AD15" s="197">
        <v>0</v>
      </c>
      <c r="AE15" s="197">
        <v>41.75</v>
      </c>
      <c r="AF15" s="197">
        <v>0</v>
      </c>
      <c r="AG15" s="197">
        <v>0</v>
      </c>
      <c r="AH15" s="197">
        <v>0</v>
      </c>
      <c r="AI15" s="197">
        <v>104.79</v>
      </c>
      <c r="AJ15" s="197">
        <v>0</v>
      </c>
      <c r="AK15" s="197">
        <v>0</v>
      </c>
      <c r="AL15" s="197">
        <v>0</v>
      </c>
      <c r="AM15" s="197">
        <v>315</v>
      </c>
      <c r="AN15" s="197">
        <v>0</v>
      </c>
      <c r="AO15">
        <v>0</v>
      </c>
      <c r="AP15" s="197">
        <v>104.76</v>
      </c>
      <c r="AQ15" s="197">
        <v>28.86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14.26</v>
      </c>
      <c r="E16" s="197">
        <v>0</v>
      </c>
      <c r="F16" s="197">
        <v>0</v>
      </c>
      <c r="G16" s="197">
        <v>27.65</v>
      </c>
      <c r="H16" s="197">
        <v>0</v>
      </c>
      <c r="I16" s="197">
        <v>0</v>
      </c>
      <c r="J16" s="197">
        <v>33.51</v>
      </c>
      <c r="K16" s="197">
        <v>492.44</v>
      </c>
      <c r="L16" s="197">
        <v>8.1199999999999992</v>
      </c>
      <c r="M16" s="197">
        <v>61.62</v>
      </c>
      <c r="N16" s="197">
        <v>0</v>
      </c>
      <c r="O16" s="197">
        <v>70.819999999999993</v>
      </c>
      <c r="P16" s="197">
        <v>19.690000000000001</v>
      </c>
      <c r="Q16" s="197">
        <v>8.48</v>
      </c>
      <c r="R16" s="197">
        <v>17.989999999999998</v>
      </c>
      <c r="S16" s="197">
        <v>11.2</v>
      </c>
      <c r="T16" s="197">
        <v>0</v>
      </c>
      <c r="U16" s="197">
        <v>50.01</v>
      </c>
      <c r="V16" s="197">
        <v>3.63</v>
      </c>
      <c r="W16" s="197">
        <v>17.77</v>
      </c>
      <c r="X16" s="197">
        <v>37.840000000000003</v>
      </c>
      <c r="Y16" s="197">
        <v>0</v>
      </c>
      <c r="Z16">
        <v>0</v>
      </c>
      <c r="AA16" s="197">
        <v>12.9</v>
      </c>
      <c r="AB16" s="197">
        <v>0</v>
      </c>
      <c r="AC16" s="197">
        <v>0</v>
      </c>
      <c r="AD16" s="197">
        <v>0</v>
      </c>
      <c r="AE16" s="197">
        <v>41.75</v>
      </c>
      <c r="AF16" s="197">
        <v>0</v>
      </c>
      <c r="AG16" s="197">
        <v>0</v>
      </c>
      <c r="AH16" s="197">
        <v>0</v>
      </c>
      <c r="AI16" s="197">
        <v>104.79</v>
      </c>
      <c r="AJ16" s="197">
        <v>0</v>
      </c>
      <c r="AK16" s="197">
        <v>0</v>
      </c>
      <c r="AL16" s="197">
        <v>0</v>
      </c>
      <c r="AM16" s="197">
        <v>315</v>
      </c>
      <c r="AN16" s="197">
        <v>0</v>
      </c>
      <c r="AO16">
        <v>0</v>
      </c>
      <c r="AP16" s="197">
        <v>104.76</v>
      </c>
      <c r="AQ16" s="197">
        <v>28.86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14.26</v>
      </c>
      <c r="E17" s="197">
        <v>0</v>
      </c>
      <c r="F17" s="197">
        <v>0</v>
      </c>
      <c r="G17" s="197">
        <v>27.65</v>
      </c>
      <c r="H17" s="197">
        <v>0</v>
      </c>
      <c r="I17" s="197">
        <v>0</v>
      </c>
      <c r="J17" s="197">
        <v>33.51</v>
      </c>
      <c r="K17" s="197">
        <v>492.44</v>
      </c>
      <c r="L17" s="197">
        <v>8.1199999999999992</v>
      </c>
      <c r="M17" s="197">
        <v>61.62</v>
      </c>
      <c r="N17" s="197">
        <v>0</v>
      </c>
      <c r="O17" s="197">
        <v>70.819999999999993</v>
      </c>
      <c r="P17" s="197">
        <v>19.690000000000001</v>
      </c>
      <c r="Q17" s="197">
        <v>8.48</v>
      </c>
      <c r="R17" s="197">
        <v>17.989999999999998</v>
      </c>
      <c r="S17" s="197">
        <v>11.2</v>
      </c>
      <c r="T17" s="197">
        <v>0</v>
      </c>
      <c r="U17" s="197">
        <v>50.01</v>
      </c>
      <c r="V17" s="197">
        <v>3.63</v>
      </c>
      <c r="W17" s="197">
        <v>17.77</v>
      </c>
      <c r="X17" s="197">
        <v>37.840000000000003</v>
      </c>
      <c r="Y17" s="197">
        <v>0</v>
      </c>
      <c r="Z17">
        <v>0</v>
      </c>
      <c r="AA17" s="197">
        <v>12.9</v>
      </c>
      <c r="AB17" s="197">
        <v>0</v>
      </c>
      <c r="AC17" s="197">
        <v>0</v>
      </c>
      <c r="AD17" s="197">
        <v>0</v>
      </c>
      <c r="AE17" s="197">
        <v>41.75</v>
      </c>
      <c r="AF17" s="197">
        <v>0</v>
      </c>
      <c r="AG17" s="197">
        <v>0</v>
      </c>
      <c r="AH17" s="197">
        <v>0</v>
      </c>
      <c r="AI17" s="197">
        <v>104.79</v>
      </c>
      <c r="AJ17" s="197">
        <v>0</v>
      </c>
      <c r="AK17" s="197">
        <v>0</v>
      </c>
      <c r="AL17" s="197">
        <v>0</v>
      </c>
      <c r="AM17" s="197">
        <v>315</v>
      </c>
      <c r="AN17" s="197">
        <v>0</v>
      </c>
      <c r="AO17">
        <v>0</v>
      </c>
      <c r="AP17" s="197">
        <v>104.76</v>
      </c>
      <c r="AQ17" s="197">
        <v>28.86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14.26</v>
      </c>
      <c r="E18" s="197">
        <v>0</v>
      </c>
      <c r="F18" s="197">
        <v>0</v>
      </c>
      <c r="G18" s="197">
        <v>27.65</v>
      </c>
      <c r="H18" s="197">
        <v>0</v>
      </c>
      <c r="I18" s="197">
        <v>0</v>
      </c>
      <c r="J18" s="197">
        <v>33.51</v>
      </c>
      <c r="K18" s="197">
        <v>492.44</v>
      </c>
      <c r="L18" s="197">
        <v>8.1199999999999992</v>
      </c>
      <c r="M18" s="197">
        <v>61.62</v>
      </c>
      <c r="N18" s="197">
        <v>0</v>
      </c>
      <c r="O18" s="197">
        <v>70.819999999999993</v>
      </c>
      <c r="P18" s="197">
        <v>19.690000000000001</v>
      </c>
      <c r="Q18" s="197">
        <v>8.48</v>
      </c>
      <c r="R18" s="197">
        <v>17.989999999999998</v>
      </c>
      <c r="S18" s="197">
        <v>11.2</v>
      </c>
      <c r="T18" s="197">
        <v>0</v>
      </c>
      <c r="U18" s="197">
        <v>50.01</v>
      </c>
      <c r="V18" s="197">
        <v>3.63</v>
      </c>
      <c r="W18" s="197">
        <v>17.77</v>
      </c>
      <c r="X18" s="197">
        <v>37.840000000000003</v>
      </c>
      <c r="Y18" s="197">
        <v>0</v>
      </c>
      <c r="Z18">
        <v>0</v>
      </c>
      <c r="AA18" s="197">
        <v>12.9</v>
      </c>
      <c r="AB18" s="197">
        <v>0</v>
      </c>
      <c r="AC18" s="197">
        <v>0</v>
      </c>
      <c r="AD18" s="197">
        <v>0</v>
      </c>
      <c r="AE18" s="197">
        <v>41.75</v>
      </c>
      <c r="AF18" s="197">
        <v>0</v>
      </c>
      <c r="AG18" s="197">
        <v>0</v>
      </c>
      <c r="AH18" s="197">
        <v>0</v>
      </c>
      <c r="AI18" s="197">
        <v>104.79</v>
      </c>
      <c r="AJ18" s="197">
        <v>0</v>
      </c>
      <c r="AK18" s="197">
        <v>0</v>
      </c>
      <c r="AL18" s="197">
        <v>0</v>
      </c>
      <c r="AM18" s="197">
        <v>315</v>
      </c>
      <c r="AN18" s="197">
        <v>0</v>
      </c>
      <c r="AO18">
        <v>0</v>
      </c>
      <c r="AP18" s="197">
        <v>104.76</v>
      </c>
      <c r="AQ18" s="197">
        <v>28.86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28.4</v>
      </c>
      <c r="E19" s="197">
        <v>0</v>
      </c>
      <c r="F19" s="197">
        <v>0</v>
      </c>
      <c r="G19" s="197">
        <v>36.35</v>
      </c>
      <c r="H19" s="197">
        <v>0</v>
      </c>
      <c r="I19" s="197">
        <v>0</v>
      </c>
      <c r="J19" s="197">
        <v>47.84</v>
      </c>
      <c r="K19" s="197">
        <v>492.44</v>
      </c>
      <c r="L19" s="197">
        <v>8.1199999999999992</v>
      </c>
      <c r="M19" s="197">
        <v>61.62</v>
      </c>
      <c r="N19" s="197">
        <v>0</v>
      </c>
      <c r="O19" s="197">
        <v>70.819999999999993</v>
      </c>
      <c r="P19" s="197">
        <v>19.690000000000001</v>
      </c>
      <c r="Q19" s="197">
        <v>8.48</v>
      </c>
      <c r="R19" s="197">
        <v>17.989999999999998</v>
      </c>
      <c r="S19" s="197">
        <v>11.2</v>
      </c>
      <c r="T19" s="197">
        <v>0</v>
      </c>
      <c r="U19" s="197">
        <v>50.01</v>
      </c>
      <c r="V19" s="197">
        <v>3.63</v>
      </c>
      <c r="W19" s="197">
        <v>17.77</v>
      </c>
      <c r="X19" s="197">
        <v>37.840000000000003</v>
      </c>
      <c r="Y19" s="197">
        <v>0</v>
      </c>
      <c r="Z19">
        <v>0</v>
      </c>
      <c r="AA19" s="197">
        <v>12.9</v>
      </c>
      <c r="AB19" s="197">
        <v>0</v>
      </c>
      <c r="AC19" s="197">
        <v>0</v>
      </c>
      <c r="AD19" s="197">
        <v>0</v>
      </c>
      <c r="AE19" s="197">
        <v>41.75</v>
      </c>
      <c r="AF19" s="197">
        <v>0</v>
      </c>
      <c r="AG19" s="197">
        <v>0</v>
      </c>
      <c r="AH19" s="197">
        <v>0</v>
      </c>
      <c r="AI19" s="197">
        <v>104.79</v>
      </c>
      <c r="AJ19" s="197">
        <v>0</v>
      </c>
      <c r="AK19" s="197">
        <v>0</v>
      </c>
      <c r="AL19" s="197">
        <v>0</v>
      </c>
      <c r="AM19" s="197">
        <v>315</v>
      </c>
      <c r="AN19" s="197">
        <v>0</v>
      </c>
      <c r="AO19">
        <v>0</v>
      </c>
      <c r="AP19" s="197">
        <v>104.76</v>
      </c>
      <c r="AQ19" s="197">
        <v>28.86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14.26</v>
      </c>
      <c r="E20" s="197">
        <v>0</v>
      </c>
      <c r="F20" s="197">
        <v>0</v>
      </c>
      <c r="G20" s="197">
        <v>27.66</v>
      </c>
      <c r="H20" s="197">
        <v>0</v>
      </c>
      <c r="I20" s="197">
        <v>0</v>
      </c>
      <c r="J20" s="197">
        <v>33.49</v>
      </c>
      <c r="K20" s="197">
        <v>492.44</v>
      </c>
      <c r="L20" s="197">
        <v>8.1199999999999992</v>
      </c>
      <c r="M20" s="197">
        <v>61.62</v>
      </c>
      <c r="N20" s="197">
        <v>0</v>
      </c>
      <c r="O20" s="197">
        <v>70.819999999999993</v>
      </c>
      <c r="P20" s="197">
        <v>19.690000000000001</v>
      </c>
      <c r="Q20" s="197">
        <v>8.48</v>
      </c>
      <c r="R20" s="197">
        <v>17.989999999999998</v>
      </c>
      <c r="S20" s="197">
        <v>11.2</v>
      </c>
      <c r="T20" s="197">
        <v>0</v>
      </c>
      <c r="U20" s="197">
        <v>50.01</v>
      </c>
      <c r="V20" s="197">
        <v>3.63</v>
      </c>
      <c r="W20" s="197">
        <v>17.77</v>
      </c>
      <c r="X20" s="197">
        <v>37.840000000000003</v>
      </c>
      <c r="Y20" s="197">
        <v>0</v>
      </c>
      <c r="Z20">
        <v>0</v>
      </c>
      <c r="AA20" s="197">
        <v>12.9</v>
      </c>
      <c r="AB20" s="197">
        <v>0</v>
      </c>
      <c r="AC20" s="197">
        <v>0</v>
      </c>
      <c r="AD20" s="197">
        <v>0</v>
      </c>
      <c r="AE20" s="197">
        <v>41.75</v>
      </c>
      <c r="AF20" s="197">
        <v>0</v>
      </c>
      <c r="AG20" s="197">
        <v>0</v>
      </c>
      <c r="AH20" s="197">
        <v>0</v>
      </c>
      <c r="AI20" s="197">
        <v>104.79</v>
      </c>
      <c r="AJ20" s="197">
        <v>0</v>
      </c>
      <c r="AK20" s="197">
        <v>0</v>
      </c>
      <c r="AL20" s="197">
        <v>0</v>
      </c>
      <c r="AM20" s="197">
        <v>315</v>
      </c>
      <c r="AN20" s="197">
        <v>0</v>
      </c>
      <c r="AO20">
        <v>0</v>
      </c>
      <c r="AP20" s="197">
        <v>104.76</v>
      </c>
      <c r="AQ20" s="197">
        <v>28.86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492.44</v>
      </c>
      <c r="L21" s="197">
        <v>8.1199999999999992</v>
      </c>
      <c r="M21" s="197">
        <v>61.62</v>
      </c>
      <c r="N21" s="197">
        <v>0</v>
      </c>
      <c r="O21" s="197">
        <v>70.819999999999993</v>
      </c>
      <c r="P21" s="197">
        <v>19.690000000000001</v>
      </c>
      <c r="Q21" s="197">
        <v>8.48</v>
      </c>
      <c r="R21" s="197">
        <v>17.989999999999998</v>
      </c>
      <c r="S21" s="197">
        <v>11.2</v>
      </c>
      <c r="T21" s="197">
        <v>0</v>
      </c>
      <c r="U21" s="197">
        <v>50.01</v>
      </c>
      <c r="V21" s="197">
        <v>3.63</v>
      </c>
      <c r="W21" s="197">
        <v>17.77</v>
      </c>
      <c r="X21" s="197">
        <v>37.840000000000003</v>
      </c>
      <c r="Y21" s="197">
        <v>0</v>
      </c>
      <c r="Z21">
        <v>0</v>
      </c>
      <c r="AA21" s="197">
        <v>12.9</v>
      </c>
      <c r="AB21" s="197">
        <v>0</v>
      </c>
      <c r="AC21" s="197">
        <v>0</v>
      </c>
      <c r="AD21" s="197">
        <v>0</v>
      </c>
      <c r="AE21" s="197">
        <v>41.75</v>
      </c>
      <c r="AF21" s="197">
        <v>0</v>
      </c>
      <c r="AG21" s="197">
        <v>0</v>
      </c>
      <c r="AH21" s="197">
        <v>0</v>
      </c>
      <c r="AI21" s="197">
        <v>104.79</v>
      </c>
      <c r="AJ21" s="197">
        <v>0</v>
      </c>
      <c r="AK21" s="197">
        <v>0</v>
      </c>
      <c r="AL21" s="197">
        <v>0</v>
      </c>
      <c r="AM21" s="197">
        <v>315</v>
      </c>
      <c r="AN21" s="197">
        <v>0</v>
      </c>
      <c r="AO21">
        <v>0</v>
      </c>
      <c r="AP21" s="197">
        <v>104.76</v>
      </c>
      <c r="AQ21" s="197">
        <v>28.86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492.44</v>
      </c>
      <c r="L22" s="197">
        <v>8.1199999999999992</v>
      </c>
      <c r="M22" s="197">
        <v>61.62</v>
      </c>
      <c r="N22" s="197">
        <v>0</v>
      </c>
      <c r="O22" s="197">
        <v>70.819999999999993</v>
      </c>
      <c r="P22" s="197">
        <v>19.690000000000001</v>
      </c>
      <c r="Q22" s="197">
        <v>8.48</v>
      </c>
      <c r="R22" s="197">
        <v>17.989999999999998</v>
      </c>
      <c r="S22" s="197">
        <v>11.2</v>
      </c>
      <c r="T22" s="197">
        <v>0</v>
      </c>
      <c r="U22" s="197">
        <v>50.01</v>
      </c>
      <c r="V22" s="197">
        <v>3.63</v>
      </c>
      <c r="W22" s="197">
        <v>17.77</v>
      </c>
      <c r="X22" s="197">
        <v>37.840000000000003</v>
      </c>
      <c r="Y22" s="197">
        <v>0</v>
      </c>
      <c r="Z22">
        <v>0</v>
      </c>
      <c r="AA22" s="197">
        <v>12.9</v>
      </c>
      <c r="AB22" s="197">
        <v>0</v>
      </c>
      <c r="AC22" s="197">
        <v>0</v>
      </c>
      <c r="AD22" s="197">
        <v>0</v>
      </c>
      <c r="AE22" s="197">
        <v>41.75</v>
      </c>
      <c r="AF22" s="197">
        <v>0</v>
      </c>
      <c r="AG22" s="197">
        <v>0</v>
      </c>
      <c r="AH22" s="197">
        <v>0</v>
      </c>
      <c r="AI22" s="197">
        <v>104.79</v>
      </c>
      <c r="AJ22" s="197">
        <v>0</v>
      </c>
      <c r="AK22" s="197">
        <v>0</v>
      </c>
      <c r="AL22" s="197">
        <v>0</v>
      </c>
      <c r="AM22" s="197">
        <v>315</v>
      </c>
      <c r="AN22" s="197">
        <v>0</v>
      </c>
      <c r="AO22">
        <v>0</v>
      </c>
      <c r="AP22" s="197">
        <v>104.76</v>
      </c>
      <c r="AQ22" s="197">
        <v>28.86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492.44</v>
      </c>
      <c r="L23" s="197">
        <v>8.1199999999999992</v>
      </c>
      <c r="M23" s="197">
        <v>61.62</v>
      </c>
      <c r="N23" s="197">
        <v>0</v>
      </c>
      <c r="O23" s="197">
        <v>70.819999999999993</v>
      </c>
      <c r="P23" s="197">
        <v>19.690000000000001</v>
      </c>
      <c r="Q23" s="197">
        <v>8.48</v>
      </c>
      <c r="R23" s="197">
        <v>17.989999999999998</v>
      </c>
      <c r="S23" s="197">
        <v>11.2</v>
      </c>
      <c r="T23" s="197">
        <v>0</v>
      </c>
      <c r="U23" s="197">
        <v>50.01</v>
      </c>
      <c r="V23" s="197">
        <v>3.63</v>
      </c>
      <c r="W23" s="197">
        <v>17.77</v>
      </c>
      <c r="X23" s="197">
        <v>37.840000000000003</v>
      </c>
      <c r="Y23" s="197">
        <v>0</v>
      </c>
      <c r="Z23">
        <v>0</v>
      </c>
      <c r="AA23" s="197">
        <v>12.9</v>
      </c>
      <c r="AB23" s="197">
        <v>0</v>
      </c>
      <c r="AC23" s="197">
        <v>0</v>
      </c>
      <c r="AD23" s="197">
        <v>0</v>
      </c>
      <c r="AE23" s="197">
        <v>42.62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315</v>
      </c>
      <c r="AN23" s="197">
        <v>0</v>
      </c>
      <c r="AO23">
        <v>0</v>
      </c>
      <c r="AP23" s="197">
        <v>104.76</v>
      </c>
      <c r="AQ23" s="197">
        <v>28.86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492.44</v>
      </c>
      <c r="L24" s="197">
        <v>8.1199999999999992</v>
      </c>
      <c r="M24" s="197">
        <v>61.62</v>
      </c>
      <c r="N24" s="197">
        <v>0</v>
      </c>
      <c r="O24" s="197">
        <v>70.819999999999993</v>
      </c>
      <c r="P24" s="197">
        <v>19.690000000000001</v>
      </c>
      <c r="Q24" s="197">
        <v>8.48</v>
      </c>
      <c r="R24" s="197">
        <v>17.989999999999998</v>
      </c>
      <c r="S24" s="197">
        <v>11.2</v>
      </c>
      <c r="T24" s="197">
        <v>0</v>
      </c>
      <c r="U24" s="197">
        <v>50.01</v>
      </c>
      <c r="V24" s="197">
        <v>3.63</v>
      </c>
      <c r="W24" s="197">
        <v>17.77</v>
      </c>
      <c r="X24" s="197">
        <v>37.840000000000003</v>
      </c>
      <c r="Y24" s="197">
        <v>0</v>
      </c>
      <c r="Z24">
        <v>0</v>
      </c>
      <c r="AA24" s="197">
        <v>12.9</v>
      </c>
      <c r="AB24" s="197">
        <v>0</v>
      </c>
      <c r="AC24" s="197">
        <v>0</v>
      </c>
      <c r="AD24" s="197">
        <v>0</v>
      </c>
      <c r="AE24" s="197">
        <v>42.62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315</v>
      </c>
      <c r="AN24" s="197">
        <v>0</v>
      </c>
      <c r="AO24">
        <v>0</v>
      </c>
      <c r="AP24" s="197">
        <v>104.76</v>
      </c>
      <c r="AQ24" s="197">
        <v>28.86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492.44</v>
      </c>
      <c r="L25" s="197">
        <v>8.1199999999999992</v>
      </c>
      <c r="M25" s="197">
        <v>61.62</v>
      </c>
      <c r="N25" s="197">
        <v>0</v>
      </c>
      <c r="O25" s="197">
        <v>70.819999999999993</v>
      </c>
      <c r="P25" s="197">
        <v>19.690000000000001</v>
      </c>
      <c r="Q25" s="197">
        <v>8.48</v>
      </c>
      <c r="R25" s="197">
        <v>17.989999999999998</v>
      </c>
      <c r="S25" s="197">
        <v>11.2</v>
      </c>
      <c r="T25" s="197">
        <v>0</v>
      </c>
      <c r="U25" s="197">
        <v>50.01</v>
      </c>
      <c r="V25" s="197">
        <v>3.63</v>
      </c>
      <c r="W25" s="197">
        <v>17.77</v>
      </c>
      <c r="X25" s="197">
        <v>37.840000000000003</v>
      </c>
      <c r="Y25" s="197">
        <v>0</v>
      </c>
      <c r="Z25">
        <v>0</v>
      </c>
      <c r="AA25" s="197">
        <v>12.9</v>
      </c>
      <c r="AB25" s="197">
        <v>0</v>
      </c>
      <c r="AC25" s="197">
        <v>0</v>
      </c>
      <c r="AD25" s="197">
        <v>0</v>
      </c>
      <c r="AE25" s="197">
        <v>42.62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315</v>
      </c>
      <c r="AN25" s="197">
        <v>0</v>
      </c>
      <c r="AO25">
        <v>0</v>
      </c>
      <c r="AP25" s="197">
        <v>104.76</v>
      </c>
      <c r="AQ25" s="197">
        <v>28.86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492.44</v>
      </c>
      <c r="L26" s="197">
        <v>8.1199999999999992</v>
      </c>
      <c r="M26" s="197">
        <v>61.62</v>
      </c>
      <c r="N26" s="197">
        <v>0</v>
      </c>
      <c r="O26" s="197">
        <v>70.819999999999993</v>
      </c>
      <c r="P26" s="197">
        <v>19.690000000000001</v>
      </c>
      <c r="Q26" s="197">
        <v>8.48</v>
      </c>
      <c r="R26" s="197">
        <v>17.989999999999998</v>
      </c>
      <c r="S26" s="197">
        <v>11.2</v>
      </c>
      <c r="T26" s="197">
        <v>0</v>
      </c>
      <c r="U26" s="197">
        <v>50.01</v>
      </c>
      <c r="V26" s="197">
        <v>3.63</v>
      </c>
      <c r="W26" s="197">
        <v>17.77</v>
      </c>
      <c r="X26" s="197">
        <v>37.840000000000003</v>
      </c>
      <c r="Y26" s="197">
        <v>0</v>
      </c>
      <c r="Z26">
        <v>0</v>
      </c>
      <c r="AA26" s="197">
        <v>12.9</v>
      </c>
      <c r="AB26" s="197">
        <v>0</v>
      </c>
      <c r="AC26" s="197">
        <v>0</v>
      </c>
      <c r="AD26" s="197">
        <v>0</v>
      </c>
      <c r="AE26" s="197">
        <v>41.75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315</v>
      </c>
      <c r="AN26" s="197">
        <v>0</v>
      </c>
      <c r="AO26">
        <v>0</v>
      </c>
      <c r="AP26" s="197">
        <v>104.76</v>
      </c>
      <c r="AQ26" s="197">
        <v>28.86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492.44</v>
      </c>
      <c r="L27" s="197">
        <v>8.1199999999999992</v>
      </c>
      <c r="M27" s="197">
        <v>61.62</v>
      </c>
      <c r="N27" s="197">
        <v>0</v>
      </c>
      <c r="O27" s="197">
        <v>70.819999999999993</v>
      </c>
      <c r="P27" s="197">
        <v>19.690000000000001</v>
      </c>
      <c r="Q27" s="197">
        <v>8.48</v>
      </c>
      <c r="R27" s="197">
        <v>17.989999999999998</v>
      </c>
      <c r="S27" s="197">
        <v>11.2</v>
      </c>
      <c r="T27" s="197">
        <v>0</v>
      </c>
      <c r="U27" s="197">
        <v>50.01</v>
      </c>
      <c r="V27" s="197">
        <v>3.63</v>
      </c>
      <c r="W27" s="197">
        <v>17.77</v>
      </c>
      <c r="X27" s="197">
        <v>37.840000000000003</v>
      </c>
      <c r="Y27" s="197">
        <v>0</v>
      </c>
      <c r="Z27">
        <v>0</v>
      </c>
      <c r="AA27" s="197">
        <v>12.9</v>
      </c>
      <c r="AB27" s="197">
        <v>0</v>
      </c>
      <c r="AC27" s="197">
        <v>0</v>
      </c>
      <c r="AD27" s="197">
        <v>0</v>
      </c>
      <c r="AE27" s="197">
        <v>41.75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315</v>
      </c>
      <c r="AN27" s="197">
        <v>0</v>
      </c>
      <c r="AO27">
        <v>0</v>
      </c>
      <c r="AP27" s="197">
        <v>104.76</v>
      </c>
      <c r="AQ27" s="197">
        <v>28.86</v>
      </c>
      <c r="AR27" s="197">
        <v>4.16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492.44</v>
      </c>
      <c r="L28" s="197">
        <v>8.1199999999999992</v>
      </c>
      <c r="M28" s="197">
        <v>61.62</v>
      </c>
      <c r="N28" s="197">
        <v>0</v>
      </c>
      <c r="O28" s="197">
        <v>70.819999999999993</v>
      </c>
      <c r="P28" s="197">
        <v>19.690000000000001</v>
      </c>
      <c r="Q28" s="197">
        <v>8.48</v>
      </c>
      <c r="R28" s="197">
        <v>17.989999999999998</v>
      </c>
      <c r="S28" s="197">
        <v>11.2</v>
      </c>
      <c r="T28" s="197">
        <v>0</v>
      </c>
      <c r="U28" s="197">
        <v>50.01</v>
      </c>
      <c r="V28" s="197">
        <v>3.63</v>
      </c>
      <c r="W28" s="197">
        <v>17.77</v>
      </c>
      <c r="X28" s="197">
        <v>37.840000000000003</v>
      </c>
      <c r="Y28" s="197">
        <v>0</v>
      </c>
      <c r="Z28">
        <v>0</v>
      </c>
      <c r="AA28" s="197">
        <v>12.9</v>
      </c>
      <c r="AB28" s="197">
        <v>0</v>
      </c>
      <c r="AC28" s="197">
        <v>0</v>
      </c>
      <c r="AD28" s="197">
        <v>0</v>
      </c>
      <c r="AE28" s="197">
        <v>41.75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315</v>
      </c>
      <c r="AN28" s="197">
        <v>0</v>
      </c>
      <c r="AO28">
        <v>0</v>
      </c>
      <c r="AP28" s="197">
        <v>104.76</v>
      </c>
      <c r="AQ28" s="197">
        <v>28.86</v>
      </c>
      <c r="AR28" s="197">
        <v>8.9600000000000009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492.44</v>
      </c>
      <c r="L29" s="197">
        <v>8.1199999999999992</v>
      </c>
      <c r="M29" s="197">
        <v>61.62</v>
      </c>
      <c r="N29" s="197">
        <v>0</v>
      </c>
      <c r="O29" s="197">
        <v>70.819999999999993</v>
      </c>
      <c r="P29" s="197">
        <v>19.690000000000001</v>
      </c>
      <c r="Q29" s="197">
        <v>8.48</v>
      </c>
      <c r="R29" s="197">
        <v>17.989999999999998</v>
      </c>
      <c r="S29" s="197">
        <v>11.2</v>
      </c>
      <c r="T29" s="197">
        <v>0</v>
      </c>
      <c r="U29" s="197">
        <v>50.01</v>
      </c>
      <c r="V29" s="197">
        <v>3.63</v>
      </c>
      <c r="W29" s="197">
        <v>17.77</v>
      </c>
      <c r="X29" s="197">
        <v>37.840000000000003</v>
      </c>
      <c r="Y29" s="197">
        <v>0</v>
      </c>
      <c r="Z29">
        <v>0</v>
      </c>
      <c r="AA29" s="197">
        <v>13.45</v>
      </c>
      <c r="AB29" s="197">
        <v>0</v>
      </c>
      <c r="AC29" s="197">
        <v>0</v>
      </c>
      <c r="AD29" s="197">
        <v>0</v>
      </c>
      <c r="AE29" s="197">
        <v>43.96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315</v>
      </c>
      <c r="AN29" s="197">
        <v>0</v>
      </c>
      <c r="AO29">
        <v>0</v>
      </c>
      <c r="AP29" s="197">
        <v>104.76</v>
      </c>
      <c r="AQ29" s="197">
        <v>28.86</v>
      </c>
      <c r="AR29" s="197">
        <v>16.79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492.44</v>
      </c>
      <c r="L30" s="197">
        <v>8.1199999999999992</v>
      </c>
      <c r="M30" s="197">
        <v>61.62</v>
      </c>
      <c r="N30" s="197">
        <v>0</v>
      </c>
      <c r="O30" s="197">
        <v>70.819999999999993</v>
      </c>
      <c r="P30" s="197">
        <v>19.690000000000001</v>
      </c>
      <c r="Q30" s="197">
        <v>8.48</v>
      </c>
      <c r="R30" s="197">
        <v>17.989999999999998</v>
      </c>
      <c r="S30" s="197">
        <v>11.2</v>
      </c>
      <c r="T30" s="197">
        <v>0</v>
      </c>
      <c r="U30" s="197">
        <v>50.01</v>
      </c>
      <c r="V30" s="197">
        <v>3.63</v>
      </c>
      <c r="W30" s="197">
        <v>17.77</v>
      </c>
      <c r="X30" s="197">
        <v>37.840000000000003</v>
      </c>
      <c r="Y30" s="197">
        <v>0</v>
      </c>
      <c r="Z30">
        <v>0</v>
      </c>
      <c r="AA30" s="197">
        <v>13.45</v>
      </c>
      <c r="AB30" s="197">
        <v>0</v>
      </c>
      <c r="AC30" s="197">
        <v>0</v>
      </c>
      <c r="AD30" s="197">
        <v>0</v>
      </c>
      <c r="AE30" s="197">
        <v>43.96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264</v>
      </c>
      <c r="AN30" s="197">
        <v>0</v>
      </c>
      <c r="AO30">
        <v>0</v>
      </c>
      <c r="AP30" s="197">
        <v>104.76</v>
      </c>
      <c r="AQ30" s="197">
        <v>28.86</v>
      </c>
      <c r="AR30" s="197">
        <v>23.47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492.44</v>
      </c>
      <c r="L31" s="197">
        <v>8.1199999999999992</v>
      </c>
      <c r="M31" s="197">
        <v>61.62</v>
      </c>
      <c r="N31" s="197">
        <v>0</v>
      </c>
      <c r="O31" s="197">
        <v>70.819999999999993</v>
      </c>
      <c r="P31" s="197">
        <v>19.690000000000001</v>
      </c>
      <c r="Q31" s="197">
        <v>8.48</v>
      </c>
      <c r="R31" s="197">
        <v>17.989999999999998</v>
      </c>
      <c r="S31" s="197">
        <v>11.2</v>
      </c>
      <c r="T31" s="197">
        <v>0</v>
      </c>
      <c r="U31" s="197">
        <v>50.01</v>
      </c>
      <c r="V31" s="197">
        <v>3.63</v>
      </c>
      <c r="W31" s="197">
        <v>17.77</v>
      </c>
      <c r="X31" s="197">
        <v>37.840000000000003</v>
      </c>
      <c r="Y31" s="197">
        <v>0</v>
      </c>
      <c r="Z31">
        <v>0</v>
      </c>
      <c r="AA31" s="197">
        <v>13.45</v>
      </c>
      <c r="AB31" s="197">
        <v>0</v>
      </c>
      <c r="AC31" s="197">
        <v>0</v>
      </c>
      <c r="AD31" s="197">
        <v>0</v>
      </c>
      <c r="AE31" s="197">
        <v>43.96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222</v>
      </c>
      <c r="AN31" s="197">
        <v>0</v>
      </c>
      <c r="AO31">
        <v>0</v>
      </c>
      <c r="AP31" s="197">
        <v>104.76</v>
      </c>
      <c r="AQ31" s="197">
        <v>28.86</v>
      </c>
      <c r="AR31" s="197">
        <v>27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492.44</v>
      </c>
      <c r="L32" s="197">
        <v>8.1199999999999992</v>
      </c>
      <c r="M32" s="197">
        <v>61.62</v>
      </c>
      <c r="N32" s="197">
        <v>0</v>
      </c>
      <c r="O32" s="197">
        <v>70.819999999999993</v>
      </c>
      <c r="P32" s="197">
        <v>19.690000000000001</v>
      </c>
      <c r="Q32" s="197">
        <v>8.48</v>
      </c>
      <c r="R32" s="197">
        <v>17.989999999999998</v>
      </c>
      <c r="S32" s="197">
        <v>11.2</v>
      </c>
      <c r="T32" s="197">
        <v>0</v>
      </c>
      <c r="U32" s="197">
        <v>50.01</v>
      </c>
      <c r="V32" s="197">
        <v>3.63</v>
      </c>
      <c r="W32" s="197">
        <v>17.77</v>
      </c>
      <c r="X32" s="197">
        <v>37.840000000000003</v>
      </c>
      <c r="Y32" s="197">
        <v>0</v>
      </c>
      <c r="Z32">
        <v>0</v>
      </c>
      <c r="AA32" s="197">
        <v>13.45</v>
      </c>
      <c r="AB32" s="197">
        <v>0</v>
      </c>
      <c r="AC32" s="197">
        <v>0</v>
      </c>
      <c r="AD32" s="197">
        <v>0</v>
      </c>
      <c r="AE32" s="197">
        <v>43.96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225</v>
      </c>
      <c r="AN32" s="197">
        <v>0</v>
      </c>
      <c r="AO32">
        <v>0</v>
      </c>
      <c r="AP32" s="197">
        <v>104.76</v>
      </c>
      <c r="AQ32" s="197">
        <v>28.86</v>
      </c>
      <c r="AR32" s="197">
        <v>27.5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492.44</v>
      </c>
      <c r="L33" s="197">
        <v>8.1199999999999992</v>
      </c>
      <c r="M33" s="197">
        <v>61.62</v>
      </c>
      <c r="N33" s="197">
        <v>0</v>
      </c>
      <c r="O33" s="197">
        <v>70.819999999999993</v>
      </c>
      <c r="P33" s="197">
        <v>19.690000000000001</v>
      </c>
      <c r="Q33" s="197">
        <v>8.48</v>
      </c>
      <c r="R33" s="197">
        <v>17.989999999999998</v>
      </c>
      <c r="S33" s="197">
        <v>11.2</v>
      </c>
      <c r="T33" s="197">
        <v>0</v>
      </c>
      <c r="U33" s="197">
        <v>50.01</v>
      </c>
      <c r="V33" s="197">
        <v>3.63</v>
      </c>
      <c r="W33" s="197">
        <v>17.77</v>
      </c>
      <c r="X33" s="197">
        <v>37.840000000000003</v>
      </c>
      <c r="Y33" s="197">
        <v>0</v>
      </c>
      <c r="Z33">
        <v>0</v>
      </c>
      <c r="AA33" s="197">
        <v>13.45</v>
      </c>
      <c r="AB33" s="197">
        <v>0</v>
      </c>
      <c r="AC33" s="197">
        <v>0</v>
      </c>
      <c r="AD33" s="197">
        <v>0</v>
      </c>
      <c r="AE33" s="197">
        <v>43.96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214</v>
      </c>
      <c r="AN33" s="197">
        <v>0</v>
      </c>
      <c r="AO33">
        <v>0</v>
      </c>
      <c r="AP33" s="197">
        <v>104.76</v>
      </c>
      <c r="AQ33" s="197">
        <v>28.86</v>
      </c>
      <c r="AR33" s="197">
        <v>29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492.44</v>
      </c>
      <c r="L34" s="197">
        <v>8.1199999999999992</v>
      </c>
      <c r="M34" s="197">
        <v>61.62</v>
      </c>
      <c r="N34" s="197">
        <v>0</v>
      </c>
      <c r="O34" s="197">
        <v>70.819999999999993</v>
      </c>
      <c r="P34" s="197">
        <v>19.690000000000001</v>
      </c>
      <c r="Q34" s="197">
        <v>8.48</v>
      </c>
      <c r="R34" s="197">
        <v>17.989999999999998</v>
      </c>
      <c r="S34" s="197">
        <v>11.2</v>
      </c>
      <c r="T34" s="197">
        <v>0</v>
      </c>
      <c r="U34" s="197">
        <v>50.01</v>
      </c>
      <c r="V34" s="197">
        <v>3.63</v>
      </c>
      <c r="W34" s="197">
        <v>17.77</v>
      </c>
      <c r="X34" s="197">
        <v>37.840000000000003</v>
      </c>
      <c r="Y34" s="197">
        <v>0</v>
      </c>
      <c r="Z34">
        <v>0</v>
      </c>
      <c r="AA34" s="197">
        <v>13.45</v>
      </c>
      <c r="AB34" s="197">
        <v>0</v>
      </c>
      <c r="AC34" s="197">
        <v>0</v>
      </c>
      <c r="AD34" s="197">
        <v>0</v>
      </c>
      <c r="AE34" s="197">
        <v>43.96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206</v>
      </c>
      <c r="AN34" s="197">
        <v>0</v>
      </c>
      <c r="AO34">
        <v>0</v>
      </c>
      <c r="AP34" s="197">
        <v>104.76</v>
      </c>
      <c r="AQ34" s="197">
        <v>28.86</v>
      </c>
      <c r="AR34" s="197">
        <v>30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492.44</v>
      </c>
      <c r="L35" s="197">
        <v>8.1199999999999992</v>
      </c>
      <c r="M35" s="197">
        <v>61.62</v>
      </c>
      <c r="N35" s="197">
        <v>0</v>
      </c>
      <c r="O35" s="197">
        <v>70.819999999999993</v>
      </c>
      <c r="P35" s="197">
        <v>19.690000000000001</v>
      </c>
      <c r="Q35" s="197">
        <v>8.48</v>
      </c>
      <c r="R35" s="197">
        <v>17.989999999999998</v>
      </c>
      <c r="S35" s="197">
        <v>11.2</v>
      </c>
      <c r="T35" s="197">
        <v>0</v>
      </c>
      <c r="U35" s="197">
        <v>50.01</v>
      </c>
      <c r="V35" s="197">
        <v>3.63</v>
      </c>
      <c r="W35" s="197">
        <v>17.77</v>
      </c>
      <c r="X35" s="197">
        <v>37.840000000000003</v>
      </c>
      <c r="Y35" s="197">
        <v>0</v>
      </c>
      <c r="Z35">
        <v>0</v>
      </c>
      <c r="AA35" s="197">
        <v>13.45</v>
      </c>
      <c r="AB35" s="197">
        <v>0</v>
      </c>
      <c r="AC35" s="197">
        <v>0</v>
      </c>
      <c r="AD35" s="197">
        <v>0</v>
      </c>
      <c r="AE35" s="197">
        <v>43.96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167</v>
      </c>
      <c r="AN35" s="197">
        <v>0</v>
      </c>
      <c r="AO35">
        <v>0</v>
      </c>
      <c r="AP35" s="197">
        <v>104.76</v>
      </c>
      <c r="AQ35" s="197">
        <v>28.86</v>
      </c>
      <c r="AR35" s="197">
        <v>36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486.05</v>
      </c>
      <c r="L36" s="197">
        <v>2.9</v>
      </c>
      <c r="M36" s="197">
        <v>61.62</v>
      </c>
      <c r="N36" s="197">
        <v>0</v>
      </c>
      <c r="O36" s="197">
        <v>70.819999999999993</v>
      </c>
      <c r="P36" s="197">
        <v>19.690000000000001</v>
      </c>
      <c r="Q36" s="197">
        <v>3.87</v>
      </c>
      <c r="R36" s="197">
        <v>17.989999999999998</v>
      </c>
      <c r="S36" s="197">
        <v>3.87</v>
      </c>
      <c r="T36" s="197">
        <v>0</v>
      </c>
      <c r="U36" s="197">
        <v>50.01</v>
      </c>
      <c r="V36" s="197">
        <v>3.63</v>
      </c>
      <c r="W36" s="197">
        <v>17.77</v>
      </c>
      <c r="X36" s="197">
        <v>37.840000000000003</v>
      </c>
      <c r="Y36" s="197">
        <v>0</v>
      </c>
      <c r="Z36">
        <v>0</v>
      </c>
      <c r="AA36" s="197">
        <v>13.45</v>
      </c>
      <c r="AB36" s="197">
        <v>0</v>
      </c>
      <c r="AC36" s="197">
        <v>0</v>
      </c>
      <c r="AD36" s="197">
        <v>0</v>
      </c>
      <c r="AE36" s="197">
        <v>43.96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150</v>
      </c>
      <c r="AN36" s="197">
        <v>0</v>
      </c>
      <c r="AO36">
        <v>0</v>
      </c>
      <c r="AP36" s="197">
        <v>104.76</v>
      </c>
      <c r="AQ36" s="197">
        <v>28.86</v>
      </c>
      <c r="AR36" s="197">
        <v>40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438.7</v>
      </c>
      <c r="L37" s="197">
        <v>2.9</v>
      </c>
      <c r="M37" s="197">
        <v>61.62</v>
      </c>
      <c r="N37" s="197">
        <v>0</v>
      </c>
      <c r="O37" s="197">
        <v>70.819999999999993</v>
      </c>
      <c r="P37" s="197">
        <v>19.690000000000001</v>
      </c>
      <c r="Q37" s="197">
        <v>3.87</v>
      </c>
      <c r="R37" s="197">
        <v>17.989999999999998</v>
      </c>
      <c r="S37" s="197">
        <v>3.87</v>
      </c>
      <c r="T37" s="197">
        <v>0</v>
      </c>
      <c r="U37" s="197">
        <v>50.01</v>
      </c>
      <c r="V37" s="197">
        <v>3.63</v>
      </c>
      <c r="W37" s="197">
        <v>17.77</v>
      </c>
      <c r="X37" s="197">
        <v>37.840000000000003</v>
      </c>
      <c r="Y37" s="197">
        <v>0</v>
      </c>
      <c r="Z37">
        <v>0</v>
      </c>
      <c r="AA37" s="197">
        <v>13.45</v>
      </c>
      <c r="AB37" s="197">
        <v>0</v>
      </c>
      <c r="AC37" s="197">
        <v>0</v>
      </c>
      <c r="AD37" s="197">
        <v>0</v>
      </c>
      <c r="AE37" s="197">
        <v>43.96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150</v>
      </c>
      <c r="AN37" s="197">
        <v>0</v>
      </c>
      <c r="AO37">
        <v>0</v>
      </c>
      <c r="AP37" s="197">
        <v>104.76</v>
      </c>
      <c r="AQ37" s="197">
        <v>28.86</v>
      </c>
      <c r="AR37" s="197">
        <v>43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397.15</v>
      </c>
      <c r="L38" s="197">
        <v>2.9</v>
      </c>
      <c r="M38" s="197">
        <v>61.62</v>
      </c>
      <c r="N38" s="197">
        <v>0</v>
      </c>
      <c r="O38" s="197">
        <v>70.819999999999993</v>
      </c>
      <c r="P38" s="197">
        <v>19.690000000000001</v>
      </c>
      <c r="Q38" s="197">
        <v>3.87</v>
      </c>
      <c r="R38" s="197">
        <v>17.989999999999998</v>
      </c>
      <c r="S38" s="197">
        <v>3.87</v>
      </c>
      <c r="T38" s="197">
        <v>0</v>
      </c>
      <c r="U38" s="197">
        <v>50.01</v>
      </c>
      <c r="V38" s="197">
        <v>3.63</v>
      </c>
      <c r="W38" s="197">
        <v>17.77</v>
      </c>
      <c r="X38" s="197">
        <v>37.840000000000003</v>
      </c>
      <c r="Y38" s="197">
        <v>0</v>
      </c>
      <c r="Z38">
        <v>0</v>
      </c>
      <c r="AA38" s="197">
        <v>13.45</v>
      </c>
      <c r="AB38" s="197">
        <v>0</v>
      </c>
      <c r="AC38" s="197">
        <v>0</v>
      </c>
      <c r="AD38" s="197">
        <v>0</v>
      </c>
      <c r="AE38" s="197">
        <v>43.96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150</v>
      </c>
      <c r="AN38" s="197">
        <v>0</v>
      </c>
      <c r="AO38">
        <v>0</v>
      </c>
      <c r="AP38" s="197">
        <v>104.76</v>
      </c>
      <c r="AQ38" s="197">
        <v>28.86</v>
      </c>
      <c r="AR38" s="197">
        <v>45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354.63</v>
      </c>
      <c r="L39" s="197">
        <v>2.9</v>
      </c>
      <c r="M39" s="197">
        <v>61.62</v>
      </c>
      <c r="N39" s="197">
        <v>0</v>
      </c>
      <c r="O39" s="197">
        <v>70.819999999999993</v>
      </c>
      <c r="P39" s="197">
        <v>19.690000000000001</v>
      </c>
      <c r="Q39" s="197">
        <v>3.87</v>
      </c>
      <c r="R39" s="197">
        <v>17.989999999999998</v>
      </c>
      <c r="S39" s="197">
        <v>3.87</v>
      </c>
      <c r="T39" s="197">
        <v>0</v>
      </c>
      <c r="U39" s="197">
        <v>50.01</v>
      </c>
      <c r="V39" s="197">
        <v>3.63</v>
      </c>
      <c r="W39" s="197">
        <v>17.77</v>
      </c>
      <c r="X39" s="197">
        <v>37.840000000000003</v>
      </c>
      <c r="Y39" s="197">
        <v>0</v>
      </c>
      <c r="Z39">
        <v>0</v>
      </c>
      <c r="AA39" s="197">
        <v>12.45</v>
      </c>
      <c r="AB39" s="197">
        <v>0</v>
      </c>
      <c r="AC39" s="197">
        <v>0</v>
      </c>
      <c r="AD39" s="197">
        <v>0</v>
      </c>
      <c r="AE39" s="197">
        <v>43.25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150</v>
      </c>
      <c r="AN39" s="197">
        <v>0</v>
      </c>
      <c r="AO39">
        <v>0</v>
      </c>
      <c r="AP39" s="197">
        <v>104.76</v>
      </c>
      <c r="AQ39" s="197">
        <v>28.86</v>
      </c>
      <c r="AR39" s="197">
        <v>45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331.44</v>
      </c>
      <c r="L40" s="197">
        <v>2.9</v>
      </c>
      <c r="M40" s="197">
        <v>61.62</v>
      </c>
      <c r="N40" s="197">
        <v>0</v>
      </c>
      <c r="O40" s="197">
        <v>70.819999999999993</v>
      </c>
      <c r="P40" s="197">
        <v>19.690000000000001</v>
      </c>
      <c r="Q40" s="197">
        <v>3.87</v>
      </c>
      <c r="R40" s="197">
        <v>17.989999999999998</v>
      </c>
      <c r="S40" s="197">
        <v>3.87</v>
      </c>
      <c r="T40" s="197">
        <v>0</v>
      </c>
      <c r="U40" s="197">
        <v>50.01</v>
      </c>
      <c r="V40" s="197">
        <v>3.63</v>
      </c>
      <c r="W40" s="197">
        <v>17.77</v>
      </c>
      <c r="X40" s="197">
        <v>37.840000000000003</v>
      </c>
      <c r="Y40" s="197">
        <v>0</v>
      </c>
      <c r="Z40">
        <v>0</v>
      </c>
      <c r="AA40" s="197">
        <v>12.45</v>
      </c>
      <c r="AB40" s="197">
        <v>0</v>
      </c>
      <c r="AC40" s="197">
        <v>0</v>
      </c>
      <c r="AD40" s="197">
        <v>0</v>
      </c>
      <c r="AE40" s="197">
        <v>43.25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150</v>
      </c>
      <c r="AN40" s="197">
        <v>0</v>
      </c>
      <c r="AO40">
        <v>0</v>
      </c>
      <c r="AP40" s="197">
        <v>104.76</v>
      </c>
      <c r="AQ40" s="197">
        <v>28.86</v>
      </c>
      <c r="AR40" s="197">
        <v>45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342.07</v>
      </c>
      <c r="L41" s="197">
        <v>2.9</v>
      </c>
      <c r="M41" s="197">
        <v>61.62</v>
      </c>
      <c r="N41" s="197">
        <v>0</v>
      </c>
      <c r="O41" s="197">
        <v>70.819999999999993</v>
      </c>
      <c r="P41" s="197">
        <v>19.690000000000001</v>
      </c>
      <c r="Q41" s="197">
        <v>3.87</v>
      </c>
      <c r="R41" s="197">
        <v>17.989999999999998</v>
      </c>
      <c r="S41" s="197">
        <v>3.87</v>
      </c>
      <c r="T41" s="197">
        <v>0</v>
      </c>
      <c r="U41" s="197">
        <v>50.01</v>
      </c>
      <c r="V41" s="197">
        <v>3.63</v>
      </c>
      <c r="W41" s="197">
        <v>17.77</v>
      </c>
      <c r="X41" s="197">
        <v>37.840000000000003</v>
      </c>
      <c r="Y41" s="197">
        <v>0</v>
      </c>
      <c r="Z41">
        <v>0</v>
      </c>
      <c r="AA41" s="197">
        <v>12.45</v>
      </c>
      <c r="AB41" s="197">
        <v>0</v>
      </c>
      <c r="AC41" s="197">
        <v>0</v>
      </c>
      <c r="AD41" s="197">
        <v>0</v>
      </c>
      <c r="AE41" s="197">
        <v>43.25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150</v>
      </c>
      <c r="AN41" s="197">
        <v>0</v>
      </c>
      <c r="AO41">
        <v>0</v>
      </c>
      <c r="AP41" s="197">
        <v>104.76</v>
      </c>
      <c r="AQ41" s="197">
        <v>28.86</v>
      </c>
      <c r="AR41" s="197">
        <v>45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322.74</v>
      </c>
      <c r="L42" s="197">
        <v>2.9</v>
      </c>
      <c r="M42" s="197">
        <v>61.62</v>
      </c>
      <c r="N42" s="197">
        <v>0</v>
      </c>
      <c r="O42" s="197">
        <v>70.819999999999993</v>
      </c>
      <c r="P42" s="197">
        <v>19.690000000000001</v>
      </c>
      <c r="Q42" s="197">
        <v>3.87</v>
      </c>
      <c r="R42" s="197">
        <v>17.989999999999998</v>
      </c>
      <c r="S42" s="197">
        <v>3.87</v>
      </c>
      <c r="T42" s="197">
        <v>0</v>
      </c>
      <c r="U42" s="197">
        <v>50.01</v>
      </c>
      <c r="V42" s="197">
        <v>3.63</v>
      </c>
      <c r="W42" s="197">
        <v>17.77</v>
      </c>
      <c r="X42" s="197">
        <v>37.840000000000003</v>
      </c>
      <c r="Y42" s="197">
        <v>0</v>
      </c>
      <c r="Z42">
        <v>0</v>
      </c>
      <c r="AA42" s="197">
        <v>12.45</v>
      </c>
      <c r="AB42" s="197">
        <v>0</v>
      </c>
      <c r="AC42" s="197">
        <v>0</v>
      </c>
      <c r="AD42" s="197">
        <v>0</v>
      </c>
      <c r="AE42" s="197">
        <v>43.25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150</v>
      </c>
      <c r="AN42" s="197">
        <v>0</v>
      </c>
      <c r="AO42">
        <v>0</v>
      </c>
      <c r="AP42" s="197">
        <v>104.76</v>
      </c>
      <c r="AQ42" s="197">
        <v>28.86</v>
      </c>
      <c r="AR42" s="197">
        <v>45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325.64</v>
      </c>
      <c r="L43" s="197">
        <v>2.9</v>
      </c>
      <c r="M43" s="197">
        <v>61.62</v>
      </c>
      <c r="N43" s="197">
        <v>0</v>
      </c>
      <c r="O43" s="197">
        <v>70.819999999999993</v>
      </c>
      <c r="P43" s="197">
        <v>19.690000000000001</v>
      </c>
      <c r="Q43" s="197">
        <v>3.87</v>
      </c>
      <c r="R43" s="197">
        <v>15.67</v>
      </c>
      <c r="S43" s="197">
        <v>3.87</v>
      </c>
      <c r="T43" s="197">
        <v>0</v>
      </c>
      <c r="U43" s="197">
        <v>50.01</v>
      </c>
      <c r="V43" s="197">
        <v>3.63</v>
      </c>
      <c r="W43" s="197">
        <v>17.77</v>
      </c>
      <c r="X43" s="197">
        <v>37.840000000000003</v>
      </c>
      <c r="Y43" s="197">
        <v>0</v>
      </c>
      <c r="Z43">
        <v>0</v>
      </c>
      <c r="AA43" s="197">
        <v>12.45</v>
      </c>
      <c r="AB43" s="197">
        <v>0</v>
      </c>
      <c r="AC43" s="197">
        <v>0</v>
      </c>
      <c r="AD43" s="197">
        <v>0</v>
      </c>
      <c r="AE43" s="197">
        <v>43.25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150</v>
      </c>
      <c r="AN43" s="197">
        <v>0</v>
      </c>
      <c r="AO43">
        <v>0</v>
      </c>
      <c r="AP43" s="197">
        <v>118.11</v>
      </c>
      <c r="AQ43" s="197">
        <v>28.86</v>
      </c>
      <c r="AR43" s="197">
        <v>45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5.99</v>
      </c>
      <c r="E44" s="197">
        <v>0</v>
      </c>
      <c r="F44" s="197">
        <v>0</v>
      </c>
      <c r="G44" s="197">
        <v>13.65</v>
      </c>
      <c r="H44" s="197">
        <v>0</v>
      </c>
      <c r="I44" s="197">
        <v>0</v>
      </c>
      <c r="J44" s="197">
        <v>22.58</v>
      </c>
      <c r="K44" s="197">
        <v>335.31</v>
      </c>
      <c r="L44" s="197">
        <v>2.9</v>
      </c>
      <c r="M44" s="197">
        <v>61.62</v>
      </c>
      <c r="N44" s="197">
        <v>0</v>
      </c>
      <c r="O44" s="197">
        <v>70.819999999999993</v>
      </c>
      <c r="P44" s="197">
        <v>19.690000000000001</v>
      </c>
      <c r="Q44" s="197">
        <v>3.87</v>
      </c>
      <c r="R44" s="197">
        <v>14.24</v>
      </c>
      <c r="S44" s="197">
        <v>3.87</v>
      </c>
      <c r="T44" s="197">
        <v>0</v>
      </c>
      <c r="U44" s="197">
        <v>50.01</v>
      </c>
      <c r="V44" s="197">
        <v>3.63</v>
      </c>
      <c r="W44" s="197">
        <v>17.77</v>
      </c>
      <c r="X44" s="197">
        <v>37.840000000000003</v>
      </c>
      <c r="Y44" s="197">
        <v>0</v>
      </c>
      <c r="Z44">
        <v>0</v>
      </c>
      <c r="AA44" s="197">
        <v>12.45</v>
      </c>
      <c r="AB44" s="197">
        <v>0</v>
      </c>
      <c r="AC44" s="197">
        <v>0</v>
      </c>
      <c r="AD44" s="197">
        <v>0</v>
      </c>
      <c r="AE44" s="197">
        <v>43.25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150</v>
      </c>
      <c r="AN44" s="197">
        <v>0</v>
      </c>
      <c r="AO44">
        <v>0</v>
      </c>
      <c r="AP44" s="197">
        <v>118.11</v>
      </c>
      <c r="AQ44" s="197">
        <v>28.86</v>
      </c>
      <c r="AR44" s="197">
        <v>45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0.1</v>
      </c>
      <c r="E45" s="197">
        <v>0</v>
      </c>
      <c r="F45" s="197">
        <v>0</v>
      </c>
      <c r="G45" s="197">
        <v>0.79</v>
      </c>
      <c r="H45" s="197">
        <v>0</v>
      </c>
      <c r="I45" s="197">
        <v>0</v>
      </c>
      <c r="J45" s="197">
        <v>4.76</v>
      </c>
      <c r="K45" s="197">
        <v>345.94</v>
      </c>
      <c r="L45" s="197">
        <v>2.9</v>
      </c>
      <c r="M45" s="197">
        <v>61.62</v>
      </c>
      <c r="N45" s="197">
        <v>0</v>
      </c>
      <c r="O45" s="197">
        <v>70.819999999999993</v>
      </c>
      <c r="P45" s="197">
        <v>19.690000000000001</v>
      </c>
      <c r="Q45" s="197">
        <v>3.86</v>
      </c>
      <c r="R45" s="197">
        <v>14.24</v>
      </c>
      <c r="S45" s="197">
        <v>3.87</v>
      </c>
      <c r="T45" s="197">
        <v>0</v>
      </c>
      <c r="U45" s="197">
        <v>50.01</v>
      </c>
      <c r="V45" s="197">
        <v>3.63</v>
      </c>
      <c r="W45" s="197">
        <v>17.77</v>
      </c>
      <c r="X45" s="197">
        <v>37.840000000000003</v>
      </c>
      <c r="Y45" s="197">
        <v>0</v>
      </c>
      <c r="Z45">
        <v>0</v>
      </c>
      <c r="AA45" s="197">
        <v>12.45</v>
      </c>
      <c r="AB45" s="197">
        <v>0</v>
      </c>
      <c r="AC45" s="197">
        <v>0</v>
      </c>
      <c r="AD45" s="197">
        <v>0</v>
      </c>
      <c r="AE45" s="197">
        <v>43.25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150</v>
      </c>
      <c r="AN45" s="197">
        <v>0</v>
      </c>
      <c r="AO45">
        <v>0</v>
      </c>
      <c r="AP45" s="197">
        <v>118.11</v>
      </c>
      <c r="AQ45" s="197">
        <v>28.86</v>
      </c>
      <c r="AR45" s="197">
        <v>45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363.33</v>
      </c>
      <c r="L46" s="197">
        <v>2.9</v>
      </c>
      <c r="M46" s="197">
        <v>61.62</v>
      </c>
      <c r="N46" s="197">
        <v>0</v>
      </c>
      <c r="O46" s="197">
        <v>70.819999999999993</v>
      </c>
      <c r="P46" s="197">
        <v>19.690000000000001</v>
      </c>
      <c r="Q46" s="197">
        <v>3.86</v>
      </c>
      <c r="R46" s="197">
        <v>14.24</v>
      </c>
      <c r="S46" s="197">
        <v>3.87</v>
      </c>
      <c r="T46" s="197">
        <v>0</v>
      </c>
      <c r="U46" s="197">
        <v>50.01</v>
      </c>
      <c r="V46" s="197">
        <v>3.63</v>
      </c>
      <c r="W46" s="197">
        <v>17.77</v>
      </c>
      <c r="X46" s="197">
        <v>37.840000000000003</v>
      </c>
      <c r="Y46" s="197">
        <v>0</v>
      </c>
      <c r="Z46">
        <v>0</v>
      </c>
      <c r="AA46" s="197">
        <v>12.45</v>
      </c>
      <c r="AB46" s="197">
        <v>0</v>
      </c>
      <c r="AC46" s="197">
        <v>0</v>
      </c>
      <c r="AD46" s="197">
        <v>0</v>
      </c>
      <c r="AE46" s="197">
        <v>43.25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150</v>
      </c>
      <c r="AN46" s="197">
        <v>0</v>
      </c>
      <c r="AO46">
        <v>0</v>
      </c>
      <c r="AP46" s="197">
        <v>118.11</v>
      </c>
      <c r="AQ46" s="197">
        <v>28.86</v>
      </c>
      <c r="AR46" s="197">
        <v>45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366.23</v>
      </c>
      <c r="L47" s="197">
        <v>2.9</v>
      </c>
      <c r="M47" s="197">
        <v>61.62</v>
      </c>
      <c r="N47" s="197">
        <v>0</v>
      </c>
      <c r="O47" s="197">
        <v>70.819999999999993</v>
      </c>
      <c r="P47" s="197">
        <v>19.690000000000001</v>
      </c>
      <c r="Q47" s="197">
        <v>3.86</v>
      </c>
      <c r="R47" s="197">
        <v>14.24</v>
      </c>
      <c r="S47" s="197">
        <v>3.87</v>
      </c>
      <c r="T47" s="197">
        <v>0</v>
      </c>
      <c r="U47" s="197">
        <v>50.01</v>
      </c>
      <c r="V47" s="197">
        <v>3.63</v>
      </c>
      <c r="W47" s="197">
        <v>17.77</v>
      </c>
      <c r="X47" s="197">
        <v>37.840000000000003</v>
      </c>
      <c r="Y47" s="197">
        <v>0</v>
      </c>
      <c r="Z47">
        <v>0</v>
      </c>
      <c r="AA47" s="197">
        <v>12.45</v>
      </c>
      <c r="AB47" s="197">
        <v>0</v>
      </c>
      <c r="AC47" s="197">
        <v>0</v>
      </c>
      <c r="AD47" s="197">
        <v>0</v>
      </c>
      <c r="AE47" s="197">
        <v>43.25</v>
      </c>
      <c r="AF47" s="197">
        <v>0</v>
      </c>
      <c r="AG47" s="197">
        <v>0</v>
      </c>
      <c r="AH47" s="197">
        <v>0</v>
      </c>
      <c r="AI47" s="197">
        <v>127</v>
      </c>
      <c r="AJ47" s="197">
        <v>0</v>
      </c>
      <c r="AK47" s="197">
        <v>0</v>
      </c>
      <c r="AL47" s="197">
        <v>0</v>
      </c>
      <c r="AM47" s="197">
        <v>150</v>
      </c>
      <c r="AN47" s="197">
        <v>0</v>
      </c>
      <c r="AO47">
        <v>0</v>
      </c>
      <c r="AP47" s="197">
        <v>118.11</v>
      </c>
      <c r="AQ47" s="197">
        <v>28.86</v>
      </c>
      <c r="AR47" s="197">
        <v>47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372.99</v>
      </c>
      <c r="L48" s="197">
        <v>2.9</v>
      </c>
      <c r="M48" s="197">
        <v>61.62</v>
      </c>
      <c r="N48" s="197">
        <v>0</v>
      </c>
      <c r="O48" s="197">
        <v>70.819999999999993</v>
      </c>
      <c r="P48" s="197">
        <v>19.690000000000001</v>
      </c>
      <c r="Q48" s="197">
        <v>3.86</v>
      </c>
      <c r="R48" s="197">
        <v>14.24</v>
      </c>
      <c r="S48" s="197">
        <v>3.87</v>
      </c>
      <c r="T48" s="197">
        <v>0</v>
      </c>
      <c r="U48" s="197">
        <v>50.01</v>
      </c>
      <c r="V48" s="197">
        <v>3.63</v>
      </c>
      <c r="W48" s="197">
        <v>17.77</v>
      </c>
      <c r="X48" s="197">
        <v>37.840000000000003</v>
      </c>
      <c r="Y48" s="197">
        <v>0</v>
      </c>
      <c r="Z48">
        <v>0</v>
      </c>
      <c r="AA48" s="197">
        <v>12.45</v>
      </c>
      <c r="AB48" s="197">
        <v>0</v>
      </c>
      <c r="AC48" s="197">
        <v>0</v>
      </c>
      <c r="AD48" s="197">
        <v>0</v>
      </c>
      <c r="AE48" s="197">
        <v>43.25</v>
      </c>
      <c r="AF48" s="197">
        <v>0</v>
      </c>
      <c r="AG48" s="197">
        <v>0</v>
      </c>
      <c r="AH48" s="197">
        <v>0</v>
      </c>
      <c r="AI48" s="197">
        <v>127</v>
      </c>
      <c r="AJ48" s="197">
        <v>0</v>
      </c>
      <c r="AK48" s="197">
        <v>0</v>
      </c>
      <c r="AL48" s="197">
        <v>0</v>
      </c>
      <c r="AM48" s="197">
        <v>150</v>
      </c>
      <c r="AN48" s="197">
        <v>0</v>
      </c>
      <c r="AO48">
        <v>0</v>
      </c>
      <c r="AP48" s="197">
        <v>118.11</v>
      </c>
      <c r="AQ48" s="197">
        <v>28.86</v>
      </c>
      <c r="AR48" s="197">
        <v>47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377.82</v>
      </c>
      <c r="L49" s="197">
        <v>2.9</v>
      </c>
      <c r="M49" s="197">
        <v>61.62</v>
      </c>
      <c r="N49" s="197">
        <v>0</v>
      </c>
      <c r="O49" s="197">
        <v>70.819999999999993</v>
      </c>
      <c r="P49" s="197">
        <v>19.690000000000001</v>
      </c>
      <c r="Q49" s="197">
        <v>3.86</v>
      </c>
      <c r="R49" s="197">
        <v>14.24</v>
      </c>
      <c r="S49" s="197">
        <v>3.87</v>
      </c>
      <c r="T49" s="197">
        <v>0</v>
      </c>
      <c r="U49" s="197">
        <v>50.01</v>
      </c>
      <c r="V49" s="197">
        <v>3.63</v>
      </c>
      <c r="W49" s="197">
        <v>17.77</v>
      </c>
      <c r="X49" s="197">
        <v>37.840000000000003</v>
      </c>
      <c r="Y49" s="197">
        <v>0</v>
      </c>
      <c r="Z49">
        <v>0</v>
      </c>
      <c r="AA49" s="197">
        <v>12.45</v>
      </c>
      <c r="AB49" s="197">
        <v>0</v>
      </c>
      <c r="AC49" s="197">
        <v>0</v>
      </c>
      <c r="AD49" s="197">
        <v>0</v>
      </c>
      <c r="AE49" s="197">
        <v>43.25</v>
      </c>
      <c r="AF49" s="197">
        <v>0</v>
      </c>
      <c r="AG49" s="197">
        <v>0</v>
      </c>
      <c r="AH49" s="197">
        <v>0</v>
      </c>
      <c r="AI49" s="197">
        <v>129.61000000000001</v>
      </c>
      <c r="AJ49" s="197">
        <v>0</v>
      </c>
      <c r="AK49" s="197">
        <v>0</v>
      </c>
      <c r="AL49" s="197">
        <v>0</v>
      </c>
      <c r="AM49" s="197">
        <v>100</v>
      </c>
      <c r="AN49" s="197">
        <v>0</v>
      </c>
      <c r="AO49">
        <v>0</v>
      </c>
      <c r="AP49" s="197">
        <v>118.11</v>
      </c>
      <c r="AQ49" s="197">
        <v>28.86</v>
      </c>
      <c r="AR49" s="197">
        <v>47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384.59</v>
      </c>
      <c r="L50" s="197">
        <v>2.89</v>
      </c>
      <c r="M50" s="197">
        <v>61.62</v>
      </c>
      <c r="N50" s="197">
        <v>0</v>
      </c>
      <c r="O50" s="197">
        <v>70.819999999999993</v>
      </c>
      <c r="P50" s="197">
        <v>19.690000000000001</v>
      </c>
      <c r="Q50" s="197">
        <v>3.86</v>
      </c>
      <c r="R50" s="197">
        <v>14.24</v>
      </c>
      <c r="S50" s="197">
        <v>3.87</v>
      </c>
      <c r="T50" s="197">
        <v>0</v>
      </c>
      <c r="U50" s="197">
        <v>50.01</v>
      </c>
      <c r="V50" s="197">
        <v>3.63</v>
      </c>
      <c r="W50" s="197">
        <v>17.77</v>
      </c>
      <c r="X50" s="197">
        <v>37.840000000000003</v>
      </c>
      <c r="Y50" s="197">
        <v>0</v>
      </c>
      <c r="Z50">
        <v>0</v>
      </c>
      <c r="AA50" s="197">
        <v>11.45</v>
      </c>
      <c r="AB50" s="197">
        <v>0</v>
      </c>
      <c r="AC50" s="197">
        <v>0</v>
      </c>
      <c r="AD50" s="197">
        <v>0</v>
      </c>
      <c r="AE50" s="197">
        <v>43.25</v>
      </c>
      <c r="AF50" s="197">
        <v>0</v>
      </c>
      <c r="AG50" s="197">
        <v>0</v>
      </c>
      <c r="AH50" s="197">
        <v>0</v>
      </c>
      <c r="AI50" s="197">
        <v>129.61000000000001</v>
      </c>
      <c r="AJ50" s="197">
        <v>0</v>
      </c>
      <c r="AK50" s="197">
        <v>0</v>
      </c>
      <c r="AL50" s="197">
        <v>0</v>
      </c>
      <c r="AM50" s="197">
        <v>100</v>
      </c>
      <c r="AN50" s="197">
        <v>0</v>
      </c>
      <c r="AO50">
        <v>0</v>
      </c>
      <c r="AP50" s="197">
        <v>118.11</v>
      </c>
      <c r="AQ50" s="197">
        <v>28.86</v>
      </c>
      <c r="AR50" s="197">
        <v>47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392.32</v>
      </c>
      <c r="L51" s="197">
        <v>2.9</v>
      </c>
      <c r="M51" s="197">
        <v>61.62</v>
      </c>
      <c r="N51" s="197">
        <v>0</v>
      </c>
      <c r="O51" s="197">
        <v>70.819999999999993</v>
      </c>
      <c r="P51" s="197">
        <v>19.690000000000001</v>
      </c>
      <c r="Q51" s="197">
        <v>3.87</v>
      </c>
      <c r="R51" s="197">
        <v>14.24</v>
      </c>
      <c r="S51" s="197">
        <v>3.87</v>
      </c>
      <c r="T51" s="197">
        <v>0</v>
      </c>
      <c r="U51" s="197">
        <v>50.01</v>
      </c>
      <c r="V51" s="197">
        <v>3.63</v>
      </c>
      <c r="W51" s="197">
        <v>17.77</v>
      </c>
      <c r="X51" s="197">
        <v>37.840000000000003</v>
      </c>
      <c r="Y51" s="197">
        <v>0</v>
      </c>
      <c r="Z51">
        <v>0</v>
      </c>
      <c r="AA51" s="197">
        <v>11.45</v>
      </c>
      <c r="AB51" s="197">
        <v>0</v>
      </c>
      <c r="AC51" s="197">
        <v>0</v>
      </c>
      <c r="AD51" s="197">
        <v>0</v>
      </c>
      <c r="AE51" s="197">
        <v>43.25</v>
      </c>
      <c r="AF51" s="197">
        <v>0</v>
      </c>
      <c r="AG51" s="197">
        <v>0</v>
      </c>
      <c r="AH51" s="197">
        <v>0</v>
      </c>
      <c r="AI51" s="197">
        <v>139.38999999999999</v>
      </c>
      <c r="AJ51" s="197">
        <v>0</v>
      </c>
      <c r="AK51" s="197">
        <v>0</v>
      </c>
      <c r="AL51" s="197">
        <v>0</v>
      </c>
      <c r="AM51" s="197">
        <v>100</v>
      </c>
      <c r="AN51" s="197">
        <v>0</v>
      </c>
      <c r="AO51">
        <v>0</v>
      </c>
      <c r="AP51" s="197">
        <v>118.11</v>
      </c>
      <c r="AQ51" s="197">
        <v>28.86</v>
      </c>
      <c r="AR51" s="197">
        <v>47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396.18</v>
      </c>
      <c r="L52" s="197">
        <v>2.9</v>
      </c>
      <c r="M52" s="197">
        <v>61.62</v>
      </c>
      <c r="N52" s="197">
        <v>0</v>
      </c>
      <c r="O52" s="197">
        <v>70.819999999999993</v>
      </c>
      <c r="P52" s="197">
        <v>19.690000000000001</v>
      </c>
      <c r="Q52" s="197">
        <v>3.87</v>
      </c>
      <c r="R52" s="197">
        <v>14.24</v>
      </c>
      <c r="S52" s="197">
        <v>3.87</v>
      </c>
      <c r="T52" s="197">
        <v>0</v>
      </c>
      <c r="U52" s="197">
        <v>50.01</v>
      </c>
      <c r="V52" s="197">
        <v>3.63</v>
      </c>
      <c r="W52" s="197">
        <v>17.77</v>
      </c>
      <c r="X52" s="197">
        <v>37.840000000000003</v>
      </c>
      <c r="Y52" s="197">
        <v>0</v>
      </c>
      <c r="Z52">
        <v>0</v>
      </c>
      <c r="AA52" s="197">
        <v>11.45</v>
      </c>
      <c r="AB52" s="197">
        <v>0</v>
      </c>
      <c r="AC52" s="197">
        <v>0</v>
      </c>
      <c r="AD52" s="197">
        <v>0</v>
      </c>
      <c r="AE52" s="197">
        <v>43.25</v>
      </c>
      <c r="AF52" s="197">
        <v>0</v>
      </c>
      <c r="AG52" s="197">
        <v>0</v>
      </c>
      <c r="AH52" s="197">
        <v>0</v>
      </c>
      <c r="AI52" s="197">
        <v>139.38999999999999</v>
      </c>
      <c r="AJ52" s="197">
        <v>0</v>
      </c>
      <c r="AK52" s="197">
        <v>0</v>
      </c>
      <c r="AL52" s="197">
        <v>0</v>
      </c>
      <c r="AM52" s="197">
        <v>100</v>
      </c>
      <c r="AN52" s="197">
        <v>0</v>
      </c>
      <c r="AO52">
        <v>0</v>
      </c>
      <c r="AP52" s="197">
        <v>118.11</v>
      </c>
      <c r="AQ52" s="197">
        <v>28.86</v>
      </c>
      <c r="AR52" s="197">
        <v>47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401.01</v>
      </c>
      <c r="L53" s="197">
        <v>2.9</v>
      </c>
      <c r="M53" s="197">
        <v>61.62</v>
      </c>
      <c r="N53" s="197">
        <v>0</v>
      </c>
      <c r="O53" s="197">
        <v>70.819999999999993</v>
      </c>
      <c r="P53" s="197">
        <v>19.690000000000001</v>
      </c>
      <c r="Q53" s="197">
        <v>3.87</v>
      </c>
      <c r="R53" s="197">
        <v>14.24</v>
      </c>
      <c r="S53" s="197">
        <v>4.83</v>
      </c>
      <c r="T53" s="197">
        <v>0</v>
      </c>
      <c r="U53" s="197">
        <v>50.01</v>
      </c>
      <c r="V53" s="197">
        <v>3.63</v>
      </c>
      <c r="W53" s="197">
        <v>17.77</v>
      </c>
      <c r="X53" s="197">
        <v>37.840000000000003</v>
      </c>
      <c r="Y53" s="197">
        <v>0</v>
      </c>
      <c r="Z53">
        <v>0</v>
      </c>
      <c r="AA53" s="197">
        <v>11.45</v>
      </c>
      <c r="AB53" s="197">
        <v>0</v>
      </c>
      <c r="AC53" s="197">
        <v>0</v>
      </c>
      <c r="AD53" s="197">
        <v>0</v>
      </c>
      <c r="AE53" s="197">
        <v>42.55</v>
      </c>
      <c r="AF53" s="197">
        <v>0</v>
      </c>
      <c r="AG53" s="197">
        <v>0</v>
      </c>
      <c r="AH53" s="197">
        <v>0</v>
      </c>
      <c r="AI53" s="197">
        <v>139.38999999999999</v>
      </c>
      <c r="AJ53" s="197">
        <v>0</v>
      </c>
      <c r="AK53" s="197">
        <v>0</v>
      </c>
      <c r="AL53" s="197">
        <v>0</v>
      </c>
      <c r="AM53" s="197">
        <v>150</v>
      </c>
      <c r="AN53" s="197">
        <v>0</v>
      </c>
      <c r="AO53">
        <v>0</v>
      </c>
      <c r="AP53" s="197">
        <v>118.11</v>
      </c>
      <c r="AQ53" s="197">
        <v>28.86</v>
      </c>
      <c r="AR53" s="197">
        <v>47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391.35</v>
      </c>
      <c r="L54" s="197">
        <v>2.9</v>
      </c>
      <c r="M54" s="197">
        <v>61.62</v>
      </c>
      <c r="N54" s="197">
        <v>0</v>
      </c>
      <c r="O54" s="197">
        <v>70.819999999999993</v>
      </c>
      <c r="P54" s="197">
        <v>19.690000000000001</v>
      </c>
      <c r="Q54" s="197">
        <v>3.87</v>
      </c>
      <c r="R54" s="197">
        <v>14.24</v>
      </c>
      <c r="S54" s="197">
        <v>4.83</v>
      </c>
      <c r="T54" s="197">
        <v>0</v>
      </c>
      <c r="U54" s="197">
        <v>50.01</v>
      </c>
      <c r="V54" s="197">
        <v>3.63</v>
      </c>
      <c r="W54" s="197">
        <v>17.77</v>
      </c>
      <c r="X54" s="197">
        <v>37.840000000000003</v>
      </c>
      <c r="Y54" s="197">
        <v>0</v>
      </c>
      <c r="Z54">
        <v>0</v>
      </c>
      <c r="AA54" s="197">
        <v>11.45</v>
      </c>
      <c r="AB54" s="197">
        <v>0</v>
      </c>
      <c r="AC54" s="197">
        <v>0</v>
      </c>
      <c r="AD54" s="197">
        <v>0</v>
      </c>
      <c r="AE54" s="197">
        <v>42.55</v>
      </c>
      <c r="AF54" s="197">
        <v>0</v>
      </c>
      <c r="AG54" s="197">
        <v>0</v>
      </c>
      <c r="AH54" s="197">
        <v>0</v>
      </c>
      <c r="AI54" s="197">
        <v>139.38999999999999</v>
      </c>
      <c r="AJ54" s="197">
        <v>0</v>
      </c>
      <c r="AK54" s="197">
        <v>0</v>
      </c>
      <c r="AL54" s="197">
        <v>0</v>
      </c>
      <c r="AM54" s="197">
        <v>150</v>
      </c>
      <c r="AN54" s="197">
        <v>0</v>
      </c>
      <c r="AO54">
        <v>0</v>
      </c>
      <c r="AP54" s="197">
        <v>118.11</v>
      </c>
      <c r="AQ54" s="197">
        <v>28.86</v>
      </c>
      <c r="AR54" s="197">
        <v>47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0.19</v>
      </c>
      <c r="E55" s="197">
        <v>0</v>
      </c>
      <c r="F55" s="197">
        <v>0</v>
      </c>
      <c r="G55" s="197">
        <v>0.32</v>
      </c>
      <c r="H55" s="197">
        <v>0</v>
      </c>
      <c r="I55" s="197">
        <v>0</v>
      </c>
      <c r="J55" s="197">
        <v>0.73</v>
      </c>
      <c r="K55" s="197">
        <v>333.37</v>
      </c>
      <c r="L55" s="197">
        <v>2.9</v>
      </c>
      <c r="M55" s="197">
        <v>61.62</v>
      </c>
      <c r="N55" s="197">
        <v>0</v>
      </c>
      <c r="O55" s="197">
        <v>70.819999999999993</v>
      </c>
      <c r="P55" s="197">
        <v>19.690000000000001</v>
      </c>
      <c r="Q55" s="197">
        <v>3.86</v>
      </c>
      <c r="R55" s="197">
        <v>14.24</v>
      </c>
      <c r="S55" s="197">
        <v>4.83</v>
      </c>
      <c r="T55" s="197">
        <v>0</v>
      </c>
      <c r="U55" s="197">
        <v>50.01</v>
      </c>
      <c r="V55" s="197">
        <v>3.63</v>
      </c>
      <c r="W55" s="197">
        <v>17.77</v>
      </c>
      <c r="X55" s="197">
        <v>37.840000000000003</v>
      </c>
      <c r="Y55" s="197">
        <v>0</v>
      </c>
      <c r="Z55">
        <v>0</v>
      </c>
      <c r="AA55" s="197">
        <v>11.45</v>
      </c>
      <c r="AB55" s="197">
        <v>0</v>
      </c>
      <c r="AC55" s="197">
        <v>0</v>
      </c>
      <c r="AD55" s="197">
        <v>0</v>
      </c>
      <c r="AE55" s="197">
        <v>42.55</v>
      </c>
      <c r="AF55" s="197">
        <v>0</v>
      </c>
      <c r="AG55" s="197">
        <v>0</v>
      </c>
      <c r="AH55" s="197">
        <v>0</v>
      </c>
      <c r="AI55" s="197">
        <v>149.61000000000001</v>
      </c>
      <c r="AJ55" s="197">
        <v>0</v>
      </c>
      <c r="AK55" s="197">
        <v>0</v>
      </c>
      <c r="AL55" s="197">
        <v>0</v>
      </c>
      <c r="AM55" s="197">
        <v>150</v>
      </c>
      <c r="AN55" s="197">
        <v>0</v>
      </c>
      <c r="AO55">
        <v>0</v>
      </c>
      <c r="AP55" s="197">
        <v>118.11</v>
      </c>
      <c r="AQ55" s="197">
        <v>28.86</v>
      </c>
      <c r="AR55" s="197">
        <v>47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333.37</v>
      </c>
      <c r="L56" s="197">
        <v>2.9</v>
      </c>
      <c r="M56" s="197">
        <v>61.62</v>
      </c>
      <c r="N56" s="197">
        <v>0</v>
      </c>
      <c r="O56" s="197">
        <v>70.819999999999993</v>
      </c>
      <c r="P56" s="197">
        <v>19.690000000000001</v>
      </c>
      <c r="Q56" s="197">
        <v>3.86</v>
      </c>
      <c r="R56" s="197">
        <v>14.24</v>
      </c>
      <c r="S56" s="197">
        <v>4.83</v>
      </c>
      <c r="T56" s="197">
        <v>0</v>
      </c>
      <c r="U56" s="197">
        <v>50.01</v>
      </c>
      <c r="V56" s="197">
        <v>3.63</v>
      </c>
      <c r="W56" s="197">
        <v>17.77</v>
      </c>
      <c r="X56" s="197">
        <v>37.840000000000003</v>
      </c>
      <c r="Y56" s="197">
        <v>0</v>
      </c>
      <c r="Z56">
        <v>0</v>
      </c>
      <c r="AA56" s="197">
        <v>11.45</v>
      </c>
      <c r="AB56" s="197">
        <v>0</v>
      </c>
      <c r="AC56" s="197">
        <v>0</v>
      </c>
      <c r="AD56" s="197">
        <v>0</v>
      </c>
      <c r="AE56" s="197">
        <v>42.55</v>
      </c>
      <c r="AF56" s="197">
        <v>0</v>
      </c>
      <c r="AG56" s="197">
        <v>0</v>
      </c>
      <c r="AH56" s="197">
        <v>0</v>
      </c>
      <c r="AI56" s="197">
        <v>149.61000000000001</v>
      </c>
      <c r="AJ56" s="197">
        <v>0</v>
      </c>
      <c r="AK56" s="197">
        <v>0</v>
      </c>
      <c r="AL56" s="197">
        <v>0</v>
      </c>
      <c r="AM56" s="197">
        <v>150</v>
      </c>
      <c r="AN56" s="197">
        <v>0</v>
      </c>
      <c r="AO56">
        <v>0</v>
      </c>
      <c r="AP56" s="197">
        <v>118.11</v>
      </c>
      <c r="AQ56" s="197">
        <v>28.86</v>
      </c>
      <c r="AR56" s="197">
        <v>47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343.04</v>
      </c>
      <c r="L57" s="197">
        <v>2.9</v>
      </c>
      <c r="M57" s="197">
        <v>61.62</v>
      </c>
      <c r="N57" s="197">
        <v>0</v>
      </c>
      <c r="O57" s="197">
        <v>70.819999999999993</v>
      </c>
      <c r="P57" s="197">
        <v>19.690000000000001</v>
      </c>
      <c r="Q57" s="197">
        <v>3.69</v>
      </c>
      <c r="R57" s="197">
        <v>14.24</v>
      </c>
      <c r="S57" s="197">
        <v>0</v>
      </c>
      <c r="T57" s="197">
        <v>0</v>
      </c>
      <c r="U57" s="197">
        <v>50.01</v>
      </c>
      <c r="V57" s="197">
        <v>3.63</v>
      </c>
      <c r="W57" s="197">
        <v>17.77</v>
      </c>
      <c r="X57" s="197">
        <v>37.840000000000003</v>
      </c>
      <c r="Y57" s="197">
        <v>0</v>
      </c>
      <c r="Z57">
        <v>0</v>
      </c>
      <c r="AA57" s="197">
        <v>11.45</v>
      </c>
      <c r="AB57" s="197">
        <v>0</v>
      </c>
      <c r="AC57" s="197">
        <v>0</v>
      </c>
      <c r="AD57" s="197">
        <v>0</v>
      </c>
      <c r="AE57" s="197">
        <v>42.55</v>
      </c>
      <c r="AF57" s="197">
        <v>0</v>
      </c>
      <c r="AG57" s="197">
        <v>0</v>
      </c>
      <c r="AH57" s="197">
        <v>0</v>
      </c>
      <c r="AI57" s="197">
        <v>149.61000000000001</v>
      </c>
      <c r="AJ57" s="197">
        <v>9.34</v>
      </c>
      <c r="AK57" s="197">
        <v>0</v>
      </c>
      <c r="AL57" s="197">
        <v>0</v>
      </c>
      <c r="AM57" s="197">
        <v>150</v>
      </c>
      <c r="AN57" s="197">
        <v>0</v>
      </c>
      <c r="AO57">
        <v>0</v>
      </c>
      <c r="AP57" s="197">
        <v>118.11</v>
      </c>
      <c r="AQ57" s="197">
        <v>28.86</v>
      </c>
      <c r="AR57" s="197">
        <v>47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352.7</v>
      </c>
      <c r="L58" s="197">
        <v>2.9</v>
      </c>
      <c r="M58" s="197">
        <v>61.62</v>
      </c>
      <c r="N58" s="197">
        <v>0</v>
      </c>
      <c r="O58" s="197">
        <v>70.819999999999993</v>
      </c>
      <c r="P58" s="197">
        <v>19.690000000000001</v>
      </c>
      <c r="Q58" s="197">
        <v>3.86</v>
      </c>
      <c r="R58" s="197">
        <v>14.24</v>
      </c>
      <c r="S58" s="197">
        <v>0</v>
      </c>
      <c r="T58" s="197">
        <v>0</v>
      </c>
      <c r="U58" s="197">
        <v>50.01</v>
      </c>
      <c r="V58" s="197">
        <v>3.63</v>
      </c>
      <c r="W58" s="197">
        <v>17.77</v>
      </c>
      <c r="X58" s="197">
        <v>37.840000000000003</v>
      </c>
      <c r="Y58" s="197">
        <v>0</v>
      </c>
      <c r="Z58">
        <v>0</v>
      </c>
      <c r="AA58" s="197">
        <v>11.45</v>
      </c>
      <c r="AB58" s="197">
        <v>0</v>
      </c>
      <c r="AC58" s="197">
        <v>0</v>
      </c>
      <c r="AD58" s="197">
        <v>0</v>
      </c>
      <c r="AE58" s="197">
        <v>42.55</v>
      </c>
      <c r="AF58" s="197">
        <v>0</v>
      </c>
      <c r="AG58" s="197">
        <v>0</v>
      </c>
      <c r="AH58" s="197">
        <v>0</v>
      </c>
      <c r="AI58" s="197">
        <v>149.61000000000001</v>
      </c>
      <c r="AJ58" s="197">
        <v>9.34</v>
      </c>
      <c r="AK58" s="197">
        <v>0</v>
      </c>
      <c r="AL58" s="197">
        <v>0</v>
      </c>
      <c r="AM58" s="197">
        <v>150</v>
      </c>
      <c r="AN58" s="197">
        <v>0</v>
      </c>
      <c r="AO58">
        <v>0</v>
      </c>
      <c r="AP58" s="197">
        <v>118.11</v>
      </c>
      <c r="AQ58" s="197">
        <v>28.86</v>
      </c>
      <c r="AR58" s="197">
        <v>47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408.09</v>
      </c>
      <c r="L59" s="197">
        <v>2.9</v>
      </c>
      <c r="M59" s="197">
        <v>68.900000000000006</v>
      </c>
      <c r="N59" s="197">
        <v>0</v>
      </c>
      <c r="O59" s="197">
        <v>70.819999999999993</v>
      </c>
      <c r="P59" s="197">
        <v>19.690000000000001</v>
      </c>
      <c r="Q59" s="197">
        <v>3.87</v>
      </c>
      <c r="R59" s="197">
        <v>14.24</v>
      </c>
      <c r="S59" s="197">
        <v>0</v>
      </c>
      <c r="T59" s="197">
        <v>0</v>
      </c>
      <c r="U59" s="197">
        <v>50.01</v>
      </c>
      <c r="V59" s="197">
        <v>3.63</v>
      </c>
      <c r="W59" s="197">
        <v>17.77</v>
      </c>
      <c r="X59" s="197">
        <v>37.840000000000003</v>
      </c>
      <c r="Y59" s="197">
        <v>0</v>
      </c>
      <c r="Z59">
        <v>0</v>
      </c>
      <c r="AA59" s="197">
        <v>10.45</v>
      </c>
      <c r="AB59" s="197">
        <v>0</v>
      </c>
      <c r="AC59" s="197">
        <v>0</v>
      </c>
      <c r="AD59" s="197">
        <v>0</v>
      </c>
      <c r="AE59" s="197">
        <v>42.55</v>
      </c>
      <c r="AF59" s="197">
        <v>0</v>
      </c>
      <c r="AG59" s="197">
        <v>0</v>
      </c>
      <c r="AH59" s="197">
        <v>0</v>
      </c>
      <c r="AI59" s="197">
        <v>139.38999999999999</v>
      </c>
      <c r="AJ59" s="197">
        <v>0</v>
      </c>
      <c r="AK59" s="197">
        <v>0</v>
      </c>
      <c r="AL59" s="197">
        <v>0</v>
      </c>
      <c r="AM59" s="197">
        <v>150</v>
      </c>
      <c r="AN59" s="197">
        <v>11.67</v>
      </c>
      <c r="AO59">
        <v>0</v>
      </c>
      <c r="AP59" s="197">
        <v>118.11</v>
      </c>
      <c r="AQ59" s="197">
        <v>28.86</v>
      </c>
      <c r="AR59" s="197">
        <v>47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6.48</v>
      </c>
      <c r="K60" s="197">
        <v>430</v>
      </c>
      <c r="L60" s="197">
        <v>2.9</v>
      </c>
      <c r="M60" s="197">
        <v>68.900000000000006</v>
      </c>
      <c r="N60" s="197">
        <v>0</v>
      </c>
      <c r="O60" s="197">
        <v>70.819999999999993</v>
      </c>
      <c r="P60" s="197">
        <v>19.690000000000001</v>
      </c>
      <c r="Q60" s="197">
        <v>3.87</v>
      </c>
      <c r="R60" s="197">
        <v>14.24</v>
      </c>
      <c r="S60" s="197">
        <v>0</v>
      </c>
      <c r="T60" s="197">
        <v>0</v>
      </c>
      <c r="U60" s="197">
        <v>50.01</v>
      </c>
      <c r="V60" s="197">
        <v>3.63</v>
      </c>
      <c r="W60" s="197">
        <v>17.77</v>
      </c>
      <c r="X60" s="197">
        <v>37.840000000000003</v>
      </c>
      <c r="Y60" s="197">
        <v>0</v>
      </c>
      <c r="Z60">
        <v>0</v>
      </c>
      <c r="AA60" s="197">
        <v>10.45</v>
      </c>
      <c r="AB60" s="197">
        <v>0</v>
      </c>
      <c r="AC60" s="197">
        <v>0</v>
      </c>
      <c r="AD60" s="197">
        <v>0</v>
      </c>
      <c r="AE60" s="197">
        <v>42.55</v>
      </c>
      <c r="AF60" s="197">
        <v>0</v>
      </c>
      <c r="AG60" s="197">
        <v>0</v>
      </c>
      <c r="AH60" s="197">
        <v>0</v>
      </c>
      <c r="AI60" s="197">
        <v>139.38999999999999</v>
      </c>
      <c r="AJ60" s="197">
        <v>0</v>
      </c>
      <c r="AK60" s="197">
        <v>0</v>
      </c>
      <c r="AL60" s="197">
        <v>0</v>
      </c>
      <c r="AM60" s="197">
        <v>150</v>
      </c>
      <c r="AN60" s="197">
        <v>11.67</v>
      </c>
      <c r="AO60">
        <v>0</v>
      </c>
      <c r="AP60" s="197">
        <v>118.11</v>
      </c>
      <c r="AQ60" s="197">
        <v>28.86</v>
      </c>
      <c r="AR60" s="197">
        <v>47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1.01</v>
      </c>
      <c r="K61" s="197">
        <v>463.82</v>
      </c>
      <c r="L61" s="197">
        <v>2.9</v>
      </c>
      <c r="M61" s="197">
        <v>68.900000000000006</v>
      </c>
      <c r="N61" s="197">
        <v>0</v>
      </c>
      <c r="O61" s="197">
        <v>70.819999999999993</v>
      </c>
      <c r="P61" s="197">
        <v>19.690000000000001</v>
      </c>
      <c r="Q61" s="197">
        <v>3.87</v>
      </c>
      <c r="R61" s="197">
        <v>14.24</v>
      </c>
      <c r="S61" s="197">
        <v>0</v>
      </c>
      <c r="T61" s="197">
        <v>0</v>
      </c>
      <c r="U61" s="197">
        <v>50.01</v>
      </c>
      <c r="V61" s="197">
        <v>3.63</v>
      </c>
      <c r="W61" s="197">
        <v>17.77</v>
      </c>
      <c r="X61" s="197">
        <v>37.840000000000003</v>
      </c>
      <c r="Y61" s="197">
        <v>0</v>
      </c>
      <c r="Z61">
        <v>0</v>
      </c>
      <c r="AA61" s="197">
        <v>10.45</v>
      </c>
      <c r="AB61" s="197">
        <v>0</v>
      </c>
      <c r="AC61" s="197">
        <v>0</v>
      </c>
      <c r="AD61" s="197">
        <v>0</v>
      </c>
      <c r="AE61" s="197">
        <v>42.55</v>
      </c>
      <c r="AF61" s="197">
        <v>0</v>
      </c>
      <c r="AG61" s="197">
        <v>0</v>
      </c>
      <c r="AH61" s="197">
        <v>0</v>
      </c>
      <c r="AI61" s="197">
        <v>139.38999999999999</v>
      </c>
      <c r="AJ61" s="197">
        <v>0</v>
      </c>
      <c r="AK61" s="197">
        <v>0</v>
      </c>
      <c r="AL61" s="197">
        <v>0</v>
      </c>
      <c r="AM61" s="197">
        <v>150</v>
      </c>
      <c r="AN61" s="197">
        <v>11.67</v>
      </c>
      <c r="AO61">
        <v>0</v>
      </c>
      <c r="AP61" s="197">
        <v>118.11</v>
      </c>
      <c r="AQ61" s="197">
        <v>28.86</v>
      </c>
      <c r="AR61" s="197">
        <v>47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492.44</v>
      </c>
      <c r="L62" s="197">
        <v>2.9</v>
      </c>
      <c r="M62" s="197">
        <v>68.900000000000006</v>
      </c>
      <c r="N62" s="197">
        <v>0</v>
      </c>
      <c r="O62" s="197">
        <v>70.819999999999993</v>
      </c>
      <c r="P62" s="197">
        <v>19.690000000000001</v>
      </c>
      <c r="Q62" s="197">
        <v>3.87</v>
      </c>
      <c r="R62" s="197">
        <v>14.24</v>
      </c>
      <c r="S62" s="197">
        <v>0</v>
      </c>
      <c r="T62" s="197">
        <v>0</v>
      </c>
      <c r="U62" s="197">
        <v>50.01</v>
      </c>
      <c r="V62" s="197">
        <v>3.63</v>
      </c>
      <c r="W62" s="197">
        <v>17.77</v>
      </c>
      <c r="X62" s="197">
        <v>37.840000000000003</v>
      </c>
      <c r="Y62" s="197">
        <v>0</v>
      </c>
      <c r="Z62">
        <v>0</v>
      </c>
      <c r="AA62" s="197">
        <v>10.45</v>
      </c>
      <c r="AB62" s="197">
        <v>0</v>
      </c>
      <c r="AC62" s="197">
        <v>0</v>
      </c>
      <c r="AD62" s="197">
        <v>0</v>
      </c>
      <c r="AE62" s="197">
        <v>42.55</v>
      </c>
      <c r="AF62" s="197">
        <v>0</v>
      </c>
      <c r="AG62" s="197">
        <v>0</v>
      </c>
      <c r="AH62" s="197">
        <v>0</v>
      </c>
      <c r="AI62" s="197">
        <v>139.38999999999999</v>
      </c>
      <c r="AJ62" s="197">
        <v>0</v>
      </c>
      <c r="AK62" s="197">
        <v>0</v>
      </c>
      <c r="AL62" s="197">
        <v>0</v>
      </c>
      <c r="AM62" s="197">
        <v>150</v>
      </c>
      <c r="AN62" s="197">
        <v>11.67</v>
      </c>
      <c r="AO62">
        <v>0</v>
      </c>
      <c r="AP62" s="197">
        <v>118.11</v>
      </c>
      <c r="AQ62" s="197">
        <v>28.86</v>
      </c>
      <c r="AR62" s="197">
        <v>47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492.44</v>
      </c>
      <c r="L63" s="197">
        <v>2.9</v>
      </c>
      <c r="M63" s="197">
        <v>68.900000000000006</v>
      </c>
      <c r="N63" s="197">
        <v>0</v>
      </c>
      <c r="O63" s="197">
        <v>70.819999999999993</v>
      </c>
      <c r="P63" s="197">
        <v>19.690000000000001</v>
      </c>
      <c r="Q63" s="197">
        <v>3.87</v>
      </c>
      <c r="R63" s="197">
        <v>14.24</v>
      </c>
      <c r="S63" s="197">
        <v>0</v>
      </c>
      <c r="T63" s="197">
        <v>0</v>
      </c>
      <c r="U63" s="197">
        <v>50.01</v>
      </c>
      <c r="V63" s="197">
        <v>4.4400000000000004</v>
      </c>
      <c r="W63" s="197">
        <v>17.77</v>
      </c>
      <c r="X63" s="197">
        <v>37.840000000000003</v>
      </c>
      <c r="Y63" s="197">
        <v>0</v>
      </c>
      <c r="Z63">
        <v>0</v>
      </c>
      <c r="AA63" s="197">
        <v>10.45</v>
      </c>
      <c r="AB63" s="197">
        <v>0</v>
      </c>
      <c r="AC63" s="197">
        <v>0</v>
      </c>
      <c r="AD63" s="197">
        <v>0</v>
      </c>
      <c r="AE63" s="197">
        <v>41.75</v>
      </c>
      <c r="AF63" s="197">
        <v>0</v>
      </c>
      <c r="AG63" s="197">
        <v>0</v>
      </c>
      <c r="AH63" s="197">
        <v>0</v>
      </c>
      <c r="AI63" s="197">
        <v>139.38999999999999</v>
      </c>
      <c r="AJ63" s="197">
        <v>0</v>
      </c>
      <c r="AK63" s="197">
        <v>0</v>
      </c>
      <c r="AL63" s="197">
        <v>0</v>
      </c>
      <c r="AM63" s="197">
        <v>150</v>
      </c>
      <c r="AN63" s="197">
        <v>30</v>
      </c>
      <c r="AO63">
        <v>0</v>
      </c>
      <c r="AP63" s="197">
        <v>118.11</v>
      </c>
      <c r="AQ63" s="197">
        <v>28.86</v>
      </c>
      <c r="AR63" s="197">
        <v>47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2.94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492.44</v>
      </c>
      <c r="L64" s="197">
        <v>8.1199999999999992</v>
      </c>
      <c r="M64" s="197">
        <v>68.900000000000006</v>
      </c>
      <c r="N64" s="197">
        <v>0</v>
      </c>
      <c r="O64" s="197">
        <v>70.819999999999993</v>
      </c>
      <c r="P64" s="197">
        <v>19.690000000000001</v>
      </c>
      <c r="Q64" s="197">
        <v>8.48</v>
      </c>
      <c r="R64" s="197">
        <v>14.24</v>
      </c>
      <c r="S64" s="197">
        <v>0</v>
      </c>
      <c r="T64" s="197">
        <v>0</v>
      </c>
      <c r="U64" s="197">
        <v>50.01</v>
      </c>
      <c r="V64" s="197">
        <v>4.88</v>
      </c>
      <c r="W64" s="197">
        <v>17.77</v>
      </c>
      <c r="X64" s="197">
        <v>37.840000000000003</v>
      </c>
      <c r="Y64" s="197">
        <v>0</v>
      </c>
      <c r="Z64">
        <v>0</v>
      </c>
      <c r="AA64" s="197">
        <v>10.45</v>
      </c>
      <c r="AB64" s="197">
        <v>0</v>
      </c>
      <c r="AC64" s="197">
        <v>0</v>
      </c>
      <c r="AD64" s="197">
        <v>0</v>
      </c>
      <c r="AE64" s="197">
        <v>41.75</v>
      </c>
      <c r="AF64" s="197">
        <v>0</v>
      </c>
      <c r="AG64" s="197">
        <v>0</v>
      </c>
      <c r="AH64" s="197">
        <v>0</v>
      </c>
      <c r="AI64" s="197">
        <v>139.38999999999999</v>
      </c>
      <c r="AJ64" s="197">
        <v>0</v>
      </c>
      <c r="AK64" s="197">
        <v>0</v>
      </c>
      <c r="AL64" s="197">
        <v>0</v>
      </c>
      <c r="AM64" s="197">
        <v>175</v>
      </c>
      <c r="AN64" s="197">
        <v>30</v>
      </c>
      <c r="AO64">
        <v>0</v>
      </c>
      <c r="AP64" s="197">
        <v>118.11</v>
      </c>
      <c r="AQ64" s="197">
        <v>28.86</v>
      </c>
      <c r="AR64" s="197">
        <v>47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492.44</v>
      </c>
      <c r="L65" s="197">
        <v>8.1199999999999992</v>
      </c>
      <c r="M65" s="197">
        <v>68.900000000000006</v>
      </c>
      <c r="N65" s="197">
        <v>0</v>
      </c>
      <c r="O65" s="197">
        <v>70.819999999999993</v>
      </c>
      <c r="P65" s="197">
        <v>19.690000000000001</v>
      </c>
      <c r="Q65" s="197">
        <v>8.48</v>
      </c>
      <c r="R65" s="197">
        <v>14.24</v>
      </c>
      <c r="S65" s="197">
        <v>0</v>
      </c>
      <c r="T65" s="197">
        <v>0</v>
      </c>
      <c r="U65" s="197">
        <v>50.01</v>
      </c>
      <c r="V65" s="197">
        <v>4.88</v>
      </c>
      <c r="W65" s="197">
        <v>17.77</v>
      </c>
      <c r="X65" s="197">
        <v>37.840000000000003</v>
      </c>
      <c r="Y65" s="197">
        <v>0</v>
      </c>
      <c r="Z65">
        <v>0</v>
      </c>
      <c r="AA65" s="197">
        <v>10.45</v>
      </c>
      <c r="AB65" s="197">
        <v>0</v>
      </c>
      <c r="AC65" s="197">
        <v>0</v>
      </c>
      <c r="AD65" s="197">
        <v>0</v>
      </c>
      <c r="AE65" s="197">
        <v>41.75</v>
      </c>
      <c r="AF65" s="197">
        <v>0</v>
      </c>
      <c r="AG65" s="197">
        <v>0</v>
      </c>
      <c r="AH65" s="197">
        <v>0</v>
      </c>
      <c r="AI65" s="197">
        <v>139.38999999999999</v>
      </c>
      <c r="AJ65" s="197">
        <v>0</v>
      </c>
      <c r="AK65" s="197">
        <v>0</v>
      </c>
      <c r="AL65" s="197">
        <v>0</v>
      </c>
      <c r="AM65" s="197">
        <v>250</v>
      </c>
      <c r="AN65" s="197">
        <v>30</v>
      </c>
      <c r="AO65">
        <v>0</v>
      </c>
      <c r="AP65" s="197">
        <v>118.11</v>
      </c>
      <c r="AQ65" s="197">
        <v>28.86</v>
      </c>
      <c r="AR65" s="197">
        <v>47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492.44</v>
      </c>
      <c r="L66" s="197">
        <v>8.1199999999999992</v>
      </c>
      <c r="M66" s="197">
        <v>68.900000000000006</v>
      </c>
      <c r="N66" s="197">
        <v>0</v>
      </c>
      <c r="O66" s="197">
        <v>70.819999999999993</v>
      </c>
      <c r="P66" s="197">
        <v>19.690000000000001</v>
      </c>
      <c r="Q66" s="197">
        <v>8.48</v>
      </c>
      <c r="R66" s="197">
        <v>14.24</v>
      </c>
      <c r="S66" s="197">
        <v>0</v>
      </c>
      <c r="T66" s="197">
        <v>0</v>
      </c>
      <c r="U66" s="197">
        <v>50.01</v>
      </c>
      <c r="V66" s="197">
        <v>4.88</v>
      </c>
      <c r="W66" s="197">
        <v>17.77</v>
      </c>
      <c r="X66" s="197">
        <v>37.840000000000003</v>
      </c>
      <c r="Y66" s="197">
        <v>0</v>
      </c>
      <c r="Z66">
        <v>0</v>
      </c>
      <c r="AA66" s="197">
        <v>10.45</v>
      </c>
      <c r="AB66" s="197">
        <v>0</v>
      </c>
      <c r="AC66" s="197">
        <v>0</v>
      </c>
      <c r="AD66" s="197">
        <v>0</v>
      </c>
      <c r="AE66" s="197">
        <v>41.75</v>
      </c>
      <c r="AF66" s="197">
        <v>0</v>
      </c>
      <c r="AG66" s="197">
        <v>0</v>
      </c>
      <c r="AH66" s="197">
        <v>0</v>
      </c>
      <c r="AI66" s="197">
        <v>139.38999999999999</v>
      </c>
      <c r="AJ66" s="197">
        <v>0</v>
      </c>
      <c r="AK66" s="197">
        <v>0</v>
      </c>
      <c r="AL66" s="197">
        <v>0</v>
      </c>
      <c r="AM66" s="197">
        <v>300</v>
      </c>
      <c r="AN66" s="197">
        <v>30</v>
      </c>
      <c r="AO66">
        <v>0</v>
      </c>
      <c r="AP66" s="197">
        <v>118.11</v>
      </c>
      <c r="AQ66" s="197">
        <v>28.86</v>
      </c>
      <c r="AR66" s="197">
        <v>47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14.76</v>
      </c>
      <c r="E67" s="197">
        <v>0</v>
      </c>
      <c r="F67" s="197">
        <v>0</v>
      </c>
      <c r="G67" s="197">
        <v>28.62</v>
      </c>
      <c r="H67" s="197">
        <v>0</v>
      </c>
      <c r="I67" s="197">
        <v>0</v>
      </c>
      <c r="J67" s="197">
        <v>34.659999999999997</v>
      </c>
      <c r="K67" s="197">
        <v>492.44</v>
      </c>
      <c r="L67" s="197">
        <v>8.1199999999999992</v>
      </c>
      <c r="M67" s="197">
        <v>68.900000000000006</v>
      </c>
      <c r="N67" s="197">
        <v>0</v>
      </c>
      <c r="O67" s="197">
        <v>70.819999999999993</v>
      </c>
      <c r="P67" s="197">
        <v>19.690000000000001</v>
      </c>
      <c r="Q67" s="197">
        <v>8.48</v>
      </c>
      <c r="R67" s="197">
        <v>14.24</v>
      </c>
      <c r="S67" s="197">
        <v>0</v>
      </c>
      <c r="T67" s="197">
        <v>0</v>
      </c>
      <c r="U67" s="197">
        <v>50.01</v>
      </c>
      <c r="V67" s="197">
        <v>4.88</v>
      </c>
      <c r="W67" s="197">
        <v>17.77</v>
      </c>
      <c r="X67" s="197">
        <v>37.840000000000003</v>
      </c>
      <c r="Y67" s="197">
        <v>0</v>
      </c>
      <c r="Z67">
        <v>0</v>
      </c>
      <c r="AA67" s="197">
        <v>10.45</v>
      </c>
      <c r="AB67" s="197">
        <v>0</v>
      </c>
      <c r="AC67" s="197">
        <v>0</v>
      </c>
      <c r="AD67" s="197">
        <v>0</v>
      </c>
      <c r="AE67" s="197">
        <v>41.75</v>
      </c>
      <c r="AF67" s="197">
        <v>0</v>
      </c>
      <c r="AG67" s="197">
        <v>0</v>
      </c>
      <c r="AH67" s="197">
        <v>0</v>
      </c>
      <c r="AI67" s="197">
        <v>107.39</v>
      </c>
      <c r="AJ67" s="197">
        <v>0</v>
      </c>
      <c r="AK67" s="197">
        <v>0</v>
      </c>
      <c r="AL67" s="197">
        <v>0</v>
      </c>
      <c r="AM67" s="197">
        <v>300</v>
      </c>
      <c r="AN67" s="197">
        <v>30</v>
      </c>
      <c r="AO67">
        <v>0</v>
      </c>
      <c r="AP67" s="197">
        <v>118.11</v>
      </c>
      <c r="AQ67" s="197">
        <v>28.86</v>
      </c>
      <c r="AR67" s="197">
        <v>47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28.62</v>
      </c>
      <c r="H68" s="197">
        <v>0</v>
      </c>
      <c r="I68" s="197">
        <v>0</v>
      </c>
      <c r="J68" s="197">
        <v>34.659999999999997</v>
      </c>
      <c r="K68" s="197">
        <v>492.44</v>
      </c>
      <c r="L68" s="197">
        <v>8.1199999999999992</v>
      </c>
      <c r="M68" s="197">
        <v>68.900000000000006</v>
      </c>
      <c r="N68" s="197">
        <v>0</v>
      </c>
      <c r="O68" s="197">
        <v>70.819999999999993</v>
      </c>
      <c r="P68" s="197">
        <v>19.690000000000001</v>
      </c>
      <c r="Q68" s="197">
        <v>8.48</v>
      </c>
      <c r="R68" s="197">
        <v>14.24</v>
      </c>
      <c r="S68" s="197">
        <v>0</v>
      </c>
      <c r="T68" s="197">
        <v>0</v>
      </c>
      <c r="U68" s="197">
        <v>50.01</v>
      </c>
      <c r="V68" s="197">
        <v>4.88</v>
      </c>
      <c r="W68" s="197">
        <v>17.77</v>
      </c>
      <c r="X68" s="197">
        <v>37.840000000000003</v>
      </c>
      <c r="Y68" s="197">
        <v>0</v>
      </c>
      <c r="Z68">
        <v>0</v>
      </c>
      <c r="AA68" s="197">
        <v>10.45</v>
      </c>
      <c r="AB68" s="197">
        <v>0</v>
      </c>
      <c r="AC68" s="197">
        <v>0</v>
      </c>
      <c r="AD68" s="197">
        <v>0</v>
      </c>
      <c r="AE68" s="197">
        <v>41.75</v>
      </c>
      <c r="AF68" s="197">
        <v>0</v>
      </c>
      <c r="AG68" s="197">
        <v>0</v>
      </c>
      <c r="AH68" s="197">
        <v>0</v>
      </c>
      <c r="AI68" s="197">
        <v>107.39</v>
      </c>
      <c r="AJ68" s="197">
        <v>0</v>
      </c>
      <c r="AK68" s="197">
        <v>0</v>
      </c>
      <c r="AL68" s="197">
        <v>0</v>
      </c>
      <c r="AM68" s="197">
        <v>300</v>
      </c>
      <c r="AN68" s="197">
        <v>30</v>
      </c>
      <c r="AO68">
        <v>0</v>
      </c>
      <c r="AP68" s="197">
        <v>118.11</v>
      </c>
      <c r="AQ68" s="197">
        <v>28.86</v>
      </c>
      <c r="AR68" s="197">
        <v>47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14.76</v>
      </c>
      <c r="E69" s="197">
        <v>0</v>
      </c>
      <c r="F69" s="197">
        <v>0</v>
      </c>
      <c r="G69" s="197">
        <v>28.62</v>
      </c>
      <c r="H69" s="197">
        <v>0</v>
      </c>
      <c r="I69" s="197">
        <v>0</v>
      </c>
      <c r="J69" s="197">
        <v>34.659999999999997</v>
      </c>
      <c r="K69" s="197">
        <v>492.44</v>
      </c>
      <c r="L69" s="197">
        <v>8.1199999999999992</v>
      </c>
      <c r="M69" s="197">
        <v>68.900000000000006</v>
      </c>
      <c r="N69" s="197">
        <v>0</v>
      </c>
      <c r="O69" s="197">
        <v>70.819999999999993</v>
      </c>
      <c r="P69" s="197">
        <v>19.690000000000001</v>
      </c>
      <c r="Q69" s="197">
        <v>8.48</v>
      </c>
      <c r="R69" s="197">
        <v>14.24</v>
      </c>
      <c r="S69" s="197">
        <v>0</v>
      </c>
      <c r="T69" s="197">
        <v>0</v>
      </c>
      <c r="U69" s="197">
        <v>50.01</v>
      </c>
      <c r="V69" s="197">
        <v>4.88</v>
      </c>
      <c r="W69" s="197">
        <v>17.77</v>
      </c>
      <c r="X69" s="197">
        <v>37.840000000000003</v>
      </c>
      <c r="Y69" s="197">
        <v>0</v>
      </c>
      <c r="Z69">
        <v>0</v>
      </c>
      <c r="AA69" s="197">
        <v>10.45</v>
      </c>
      <c r="AB69" s="197">
        <v>0</v>
      </c>
      <c r="AC69" s="197">
        <v>0</v>
      </c>
      <c r="AD69" s="197">
        <v>0</v>
      </c>
      <c r="AE69" s="197">
        <v>41.75</v>
      </c>
      <c r="AF69" s="197">
        <v>0</v>
      </c>
      <c r="AG69" s="197">
        <v>0</v>
      </c>
      <c r="AH69" s="197">
        <v>0</v>
      </c>
      <c r="AI69" s="197">
        <v>107.24</v>
      </c>
      <c r="AJ69" s="197">
        <v>0</v>
      </c>
      <c r="AK69" s="197">
        <v>0</v>
      </c>
      <c r="AL69" s="197">
        <v>0</v>
      </c>
      <c r="AM69" s="197">
        <v>300</v>
      </c>
      <c r="AN69" s="197">
        <v>30</v>
      </c>
      <c r="AO69">
        <v>0</v>
      </c>
      <c r="AP69" s="197">
        <v>118.11</v>
      </c>
      <c r="AQ69" s="197">
        <v>28.86</v>
      </c>
      <c r="AR69" s="197">
        <v>44.23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14.76</v>
      </c>
      <c r="E70" s="197">
        <v>0</v>
      </c>
      <c r="F70" s="197">
        <v>0</v>
      </c>
      <c r="G70" s="197">
        <v>28.62</v>
      </c>
      <c r="H70" s="197">
        <v>0</v>
      </c>
      <c r="I70" s="197">
        <v>0</v>
      </c>
      <c r="J70" s="197">
        <v>34.659999999999997</v>
      </c>
      <c r="K70" s="197">
        <v>492.44</v>
      </c>
      <c r="L70" s="197">
        <v>8.1199999999999992</v>
      </c>
      <c r="M70" s="197">
        <v>68.900000000000006</v>
      </c>
      <c r="N70" s="197">
        <v>0</v>
      </c>
      <c r="O70" s="197">
        <v>70.819999999999993</v>
      </c>
      <c r="P70" s="197">
        <v>19.690000000000001</v>
      </c>
      <c r="Q70" s="197">
        <v>8.48</v>
      </c>
      <c r="R70" s="197">
        <v>14.24</v>
      </c>
      <c r="S70" s="197">
        <v>0</v>
      </c>
      <c r="T70" s="197">
        <v>0</v>
      </c>
      <c r="U70" s="197">
        <v>50.01</v>
      </c>
      <c r="V70" s="197">
        <v>4.88</v>
      </c>
      <c r="W70" s="197">
        <v>17.77</v>
      </c>
      <c r="X70" s="197">
        <v>37.840000000000003</v>
      </c>
      <c r="Y70" s="197">
        <v>0</v>
      </c>
      <c r="Z70">
        <v>0</v>
      </c>
      <c r="AA70" s="197">
        <v>10.45</v>
      </c>
      <c r="AB70" s="197">
        <v>0</v>
      </c>
      <c r="AC70" s="197">
        <v>0</v>
      </c>
      <c r="AD70" s="197">
        <v>0</v>
      </c>
      <c r="AE70" s="197">
        <v>41.72</v>
      </c>
      <c r="AF70" s="197">
        <v>0</v>
      </c>
      <c r="AG70" s="197">
        <v>0</v>
      </c>
      <c r="AH70" s="197">
        <v>0</v>
      </c>
      <c r="AI70" s="197">
        <v>107.24</v>
      </c>
      <c r="AJ70" s="197">
        <v>0</v>
      </c>
      <c r="AK70" s="197">
        <v>0</v>
      </c>
      <c r="AL70" s="197">
        <v>0</v>
      </c>
      <c r="AM70" s="197">
        <v>300</v>
      </c>
      <c r="AN70" s="197">
        <v>30</v>
      </c>
      <c r="AO70">
        <v>0</v>
      </c>
      <c r="AP70" s="197">
        <v>118.11</v>
      </c>
      <c r="AQ70" s="197">
        <v>28.86</v>
      </c>
      <c r="AR70" s="197">
        <v>34.72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14.76</v>
      </c>
      <c r="E71" s="197">
        <v>0</v>
      </c>
      <c r="F71" s="197">
        <v>0</v>
      </c>
      <c r="G71" s="197">
        <v>28.62</v>
      </c>
      <c r="H71" s="197">
        <v>0</v>
      </c>
      <c r="I71" s="197">
        <v>0</v>
      </c>
      <c r="J71" s="197">
        <v>34.659999999999997</v>
      </c>
      <c r="K71" s="197">
        <v>492.44</v>
      </c>
      <c r="L71" s="197">
        <v>8.1199999999999992</v>
      </c>
      <c r="M71" s="197">
        <v>68.900000000000006</v>
      </c>
      <c r="N71" s="197">
        <v>0</v>
      </c>
      <c r="O71" s="197">
        <v>70.819999999999993</v>
      </c>
      <c r="P71" s="197">
        <v>19.690000000000001</v>
      </c>
      <c r="Q71" s="197">
        <v>8.48</v>
      </c>
      <c r="R71" s="197">
        <v>14.24</v>
      </c>
      <c r="S71" s="197">
        <v>0</v>
      </c>
      <c r="T71" s="197">
        <v>0</v>
      </c>
      <c r="U71" s="197">
        <v>50.01</v>
      </c>
      <c r="V71" s="197">
        <v>4.88</v>
      </c>
      <c r="W71" s="197">
        <v>17.77</v>
      </c>
      <c r="X71" s="197">
        <v>37.840000000000003</v>
      </c>
      <c r="Y71" s="197">
        <v>0</v>
      </c>
      <c r="Z71">
        <v>0</v>
      </c>
      <c r="AA71" s="197">
        <v>10.45</v>
      </c>
      <c r="AB71" s="197">
        <v>0</v>
      </c>
      <c r="AC71" s="197">
        <v>0</v>
      </c>
      <c r="AD71" s="197">
        <v>0</v>
      </c>
      <c r="AE71" s="197">
        <v>41.72</v>
      </c>
      <c r="AF71" s="197">
        <v>0</v>
      </c>
      <c r="AG71" s="197">
        <v>0</v>
      </c>
      <c r="AH71" s="197">
        <v>0</v>
      </c>
      <c r="AI71" s="197">
        <v>107.24</v>
      </c>
      <c r="AJ71" s="197">
        <v>0</v>
      </c>
      <c r="AK71" s="197">
        <v>0</v>
      </c>
      <c r="AL71" s="197">
        <v>0</v>
      </c>
      <c r="AM71" s="197">
        <v>300</v>
      </c>
      <c r="AN71" s="197">
        <v>30</v>
      </c>
      <c r="AO71">
        <v>0</v>
      </c>
      <c r="AP71" s="197">
        <v>118.11</v>
      </c>
      <c r="AQ71" s="197">
        <v>32.21</v>
      </c>
      <c r="AR71" s="197">
        <v>18.07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14.76</v>
      </c>
      <c r="E72" s="197">
        <v>0</v>
      </c>
      <c r="F72" s="197">
        <v>0</v>
      </c>
      <c r="G72" s="197">
        <v>28.62</v>
      </c>
      <c r="H72" s="197">
        <v>0</v>
      </c>
      <c r="I72" s="197">
        <v>0</v>
      </c>
      <c r="J72" s="197">
        <v>34.659999999999997</v>
      </c>
      <c r="K72" s="197">
        <v>492.44</v>
      </c>
      <c r="L72" s="197">
        <v>8.1199999999999992</v>
      </c>
      <c r="M72" s="197">
        <v>68.900000000000006</v>
      </c>
      <c r="N72" s="197">
        <v>0</v>
      </c>
      <c r="O72" s="197">
        <v>70.819999999999993</v>
      </c>
      <c r="P72" s="197">
        <v>19.690000000000001</v>
      </c>
      <c r="Q72" s="197">
        <v>8.48</v>
      </c>
      <c r="R72" s="197">
        <v>14.24</v>
      </c>
      <c r="S72" s="197">
        <v>0</v>
      </c>
      <c r="T72" s="197">
        <v>0</v>
      </c>
      <c r="U72" s="197">
        <v>50.01</v>
      </c>
      <c r="V72" s="197">
        <v>4.88</v>
      </c>
      <c r="W72" s="197">
        <v>17.77</v>
      </c>
      <c r="X72" s="197">
        <v>37.840000000000003</v>
      </c>
      <c r="Y72" s="197">
        <v>0</v>
      </c>
      <c r="Z72">
        <v>0</v>
      </c>
      <c r="AA72" s="197">
        <v>10.45</v>
      </c>
      <c r="AB72" s="197">
        <v>0</v>
      </c>
      <c r="AC72" s="197">
        <v>0</v>
      </c>
      <c r="AD72" s="197">
        <v>0</v>
      </c>
      <c r="AE72" s="197">
        <v>41.23</v>
      </c>
      <c r="AF72" s="197">
        <v>0</v>
      </c>
      <c r="AG72" s="197">
        <v>0</v>
      </c>
      <c r="AH72" s="197">
        <v>0</v>
      </c>
      <c r="AI72" s="197">
        <v>107.24</v>
      </c>
      <c r="AJ72" s="197">
        <v>0</v>
      </c>
      <c r="AK72" s="197">
        <v>0</v>
      </c>
      <c r="AL72" s="197">
        <v>0</v>
      </c>
      <c r="AM72" s="197">
        <v>300</v>
      </c>
      <c r="AN72" s="197">
        <v>30</v>
      </c>
      <c r="AO72">
        <v>0</v>
      </c>
      <c r="AP72" s="197">
        <v>118.11</v>
      </c>
      <c r="AQ72" s="197">
        <v>32.21</v>
      </c>
      <c r="AR72" s="197">
        <v>9.2799999999999994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14.76</v>
      </c>
      <c r="E73" s="197">
        <v>0</v>
      </c>
      <c r="F73" s="197">
        <v>0</v>
      </c>
      <c r="G73" s="197">
        <v>28.62</v>
      </c>
      <c r="H73" s="197">
        <v>0</v>
      </c>
      <c r="I73" s="197">
        <v>0</v>
      </c>
      <c r="J73" s="197">
        <v>34.659999999999997</v>
      </c>
      <c r="K73" s="197">
        <v>492.44</v>
      </c>
      <c r="L73" s="197">
        <v>8.1199999999999992</v>
      </c>
      <c r="M73" s="197">
        <v>68.900000000000006</v>
      </c>
      <c r="N73" s="197">
        <v>0</v>
      </c>
      <c r="O73" s="197">
        <v>70.819999999999993</v>
      </c>
      <c r="P73" s="197">
        <v>19.690000000000001</v>
      </c>
      <c r="Q73" s="197">
        <v>8.48</v>
      </c>
      <c r="R73" s="197">
        <v>14.24</v>
      </c>
      <c r="S73" s="197">
        <v>0</v>
      </c>
      <c r="T73" s="197">
        <v>0</v>
      </c>
      <c r="U73" s="197">
        <v>50.01</v>
      </c>
      <c r="V73" s="197">
        <v>4.88</v>
      </c>
      <c r="W73" s="197">
        <v>17.77</v>
      </c>
      <c r="X73" s="197">
        <v>42.73</v>
      </c>
      <c r="Y73" s="197">
        <v>0</v>
      </c>
      <c r="Z73">
        <v>0</v>
      </c>
      <c r="AA73" s="197">
        <v>10.45</v>
      </c>
      <c r="AB73" s="197">
        <v>0</v>
      </c>
      <c r="AC73" s="197">
        <v>0</v>
      </c>
      <c r="AD73" s="197">
        <v>0</v>
      </c>
      <c r="AE73" s="197">
        <v>41.23</v>
      </c>
      <c r="AF73" s="197">
        <v>0</v>
      </c>
      <c r="AG73" s="197">
        <v>0</v>
      </c>
      <c r="AH73" s="197">
        <v>0</v>
      </c>
      <c r="AI73" s="197">
        <v>107.24</v>
      </c>
      <c r="AJ73" s="197">
        <v>0</v>
      </c>
      <c r="AK73" s="197">
        <v>0</v>
      </c>
      <c r="AL73" s="197">
        <v>0</v>
      </c>
      <c r="AM73" s="197">
        <v>300</v>
      </c>
      <c r="AN73" s="197">
        <v>30</v>
      </c>
      <c r="AO73">
        <v>0</v>
      </c>
      <c r="AP73" s="197">
        <v>118.11</v>
      </c>
      <c r="AQ73" s="197">
        <v>32.21</v>
      </c>
      <c r="AR73" s="197">
        <v>4.37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14.76</v>
      </c>
      <c r="E74" s="197">
        <v>0</v>
      </c>
      <c r="F74" s="197">
        <v>0</v>
      </c>
      <c r="G74" s="197">
        <v>28.62</v>
      </c>
      <c r="H74" s="197">
        <v>0</v>
      </c>
      <c r="I74" s="197">
        <v>0</v>
      </c>
      <c r="J74" s="197">
        <v>34.659999999999997</v>
      </c>
      <c r="K74" s="197">
        <v>492.44</v>
      </c>
      <c r="L74" s="197">
        <v>8.1199999999999992</v>
      </c>
      <c r="M74" s="197">
        <v>68.900000000000006</v>
      </c>
      <c r="N74" s="197">
        <v>0</v>
      </c>
      <c r="O74" s="197">
        <v>70.819999999999993</v>
      </c>
      <c r="P74" s="197">
        <v>19.690000000000001</v>
      </c>
      <c r="Q74" s="197">
        <v>8.48</v>
      </c>
      <c r="R74" s="197">
        <v>14.24</v>
      </c>
      <c r="S74" s="197">
        <v>0</v>
      </c>
      <c r="T74" s="197">
        <v>0</v>
      </c>
      <c r="U74" s="197">
        <v>50.01</v>
      </c>
      <c r="V74" s="197">
        <v>4.88</v>
      </c>
      <c r="W74" s="197">
        <v>17.77</v>
      </c>
      <c r="X74" s="197">
        <v>52.54</v>
      </c>
      <c r="Y74" s="197">
        <v>0</v>
      </c>
      <c r="Z74">
        <v>0</v>
      </c>
      <c r="AA74" s="197">
        <v>10.45</v>
      </c>
      <c r="AB74" s="197">
        <v>0</v>
      </c>
      <c r="AC74" s="197">
        <v>0</v>
      </c>
      <c r="AD74" s="197">
        <v>0</v>
      </c>
      <c r="AE74" s="197">
        <v>41.23</v>
      </c>
      <c r="AF74" s="197">
        <v>0</v>
      </c>
      <c r="AG74" s="197">
        <v>0</v>
      </c>
      <c r="AH74" s="197">
        <v>0</v>
      </c>
      <c r="AI74" s="197">
        <v>107.24</v>
      </c>
      <c r="AJ74" s="197">
        <v>0</v>
      </c>
      <c r="AK74" s="197">
        <v>0</v>
      </c>
      <c r="AL74" s="197">
        <v>0</v>
      </c>
      <c r="AM74" s="197">
        <v>300</v>
      </c>
      <c r="AN74" s="197">
        <v>30</v>
      </c>
      <c r="AO74">
        <v>0</v>
      </c>
      <c r="AP74" s="197">
        <v>118.11</v>
      </c>
      <c r="AQ74" s="197">
        <v>32.21</v>
      </c>
      <c r="AR74" s="197">
        <v>1.35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14.76</v>
      </c>
      <c r="E75" s="197">
        <v>0</v>
      </c>
      <c r="F75" s="197">
        <v>0</v>
      </c>
      <c r="G75" s="197">
        <v>28.62</v>
      </c>
      <c r="H75" s="197">
        <v>0</v>
      </c>
      <c r="I75" s="197">
        <v>0</v>
      </c>
      <c r="J75" s="197">
        <v>34.659999999999997</v>
      </c>
      <c r="K75" s="197">
        <v>492.44</v>
      </c>
      <c r="L75" s="197">
        <v>8.1199999999999992</v>
      </c>
      <c r="M75" s="197">
        <v>68.900000000000006</v>
      </c>
      <c r="N75" s="197">
        <v>0</v>
      </c>
      <c r="O75" s="197">
        <v>70.819999999999993</v>
      </c>
      <c r="P75" s="197">
        <v>19.690000000000001</v>
      </c>
      <c r="Q75" s="197">
        <v>8.48</v>
      </c>
      <c r="R75" s="197">
        <v>11.45</v>
      </c>
      <c r="S75" s="197">
        <v>0</v>
      </c>
      <c r="T75" s="197">
        <v>0</v>
      </c>
      <c r="U75" s="197">
        <v>50.01</v>
      </c>
      <c r="V75" s="197">
        <v>4.88</v>
      </c>
      <c r="W75" s="197">
        <v>17.77</v>
      </c>
      <c r="X75" s="197">
        <v>60.87</v>
      </c>
      <c r="Y75" s="197">
        <v>0</v>
      </c>
      <c r="Z75">
        <v>0</v>
      </c>
      <c r="AA75" s="197">
        <v>11.45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107.24</v>
      </c>
      <c r="AJ75" s="197">
        <v>0</v>
      </c>
      <c r="AK75" s="197">
        <v>0</v>
      </c>
      <c r="AL75" s="197">
        <v>0</v>
      </c>
      <c r="AM75" s="197">
        <v>305</v>
      </c>
      <c r="AN75" s="197">
        <v>30</v>
      </c>
      <c r="AO75">
        <v>0</v>
      </c>
      <c r="AP75" s="197">
        <v>118.11</v>
      </c>
      <c r="AQ75" s="197">
        <v>32.21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14.76</v>
      </c>
      <c r="E76" s="197">
        <v>0</v>
      </c>
      <c r="F76" s="197">
        <v>0</v>
      </c>
      <c r="G76" s="197">
        <v>28.62</v>
      </c>
      <c r="H76" s="197">
        <v>0</v>
      </c>
      <c r="I76" s="197">
        <v>0</v>
      </c>
      <c r="J76" s="197">
        <v>34.659999999999997</v>
      </c>
      <c r="K76" s="197">
        <v>492.44</v>
      </c>
      <c r="L76" s="197">
        <v>8.1199999999999992</v>
      </c>
      <c r="M76" s="197">
        <v>68.900000000000006</v>
      </c>
      <c r="N76" s="197">
        <v>0</v>
      </c>
      <c r="O76" s="197">
        <v>70.819999999999993</v>
      </c>
      <c r="P76" s="197">
        <v>19.690000000000001</v>
      </c>
      <c r="Q76" s="197">
        <v>8.48</v>
      </c>
      <c r="R76" s="197">
        <v>10.92</v>
      </c>
      <c r="S76" s="197">
        <v>0</v>
      </c>
      <c r="T76" s="197">
        <v>0</v>
      </c>
      <c r="U76" s="197">
        <v>50.01</v>
      </c>
      <c r="V76" s="197">
        <v>4.88</v>
      </c>
      <c r="W76" s="197">
        <v>17.77</v>
      </c>
      <c r="X76" s="197">
        <v>62.6</v>
      </c>
      <c r="Y76" s="197">
        <v>0</v>
      </c>
      <c r="Z76">
        <v>0</v>
      </c>
      <c r="AA76" s="197">
        <v>11.45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107.24</v>
      </c>
      <c r="AJ76" s="197">
        <v>0</v>
      </c>
      <c r="AK76" s="197">
        <v>0</v>
      </c>
      <c r="AL76" s="197">
        <v>0</v>
      </c>
      <c r="AM76" s="197">
        <v>305</v>
      </c>
      <c r="AN76" s="197">
        <v>30</v>
      </c>
      <c r="AO76">
        <v>0</v>
      </c>
      <c r="AP76" s="197">
        <v>118.11</v>
      </c>
      <c r="AQ76" s="197">
        <v>32.21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14.76</v>
      </c>
      <c r="E77" s="197">
        <v>0</v>
      </c>
      <c r="F77" s="197">
        <v>0</v>
      </c>
      <c r="G77" s="197">
        <v>28.62</v>
      </c>
      <c r="H77" s="197">
        <v>0</v>
      </c>
      <c r="I77" s="197">
        <v>0</v>
      </c>
      <c r="J77" s="197">
        <v>34.659999999999997</v>
      </c>
      <c r="K77" s="197">
        <v>492.44</v>
      </c>
      <c r="L77" s="197">
        <v>8.1199999999999992</v>
      </c>
      <c r="M77" s="197">
        <v>68.900000000000006</v>
      </c>
      <c r="N77" s="197">
        <v>0</v>
      </c>
      <c r="O77" s="197">
        <v>70.819999999999993</v>
      </c>
      <c r="P77" s="197">
        <v>19.690000000000001</v>
      </c>
      <c r="Q77" s="197">
        <v>8.48</v>
      </c>
      <c r="R77" s="197">
        <v>10.92</v>
      </c>
      <c r="S77" s="197">
        <v>0</v>
      </c>
      <c r="T77" s="197">
        <v>0</v>
      </c>
      <c r="U77" s="197">
        <v>50.01</v>
      </c>
      <c r="V77" s="197">
        <v>4.71</v>
      </c>
      <c r="W77" s="197">
        <v>17.77</v>
      </c>
      <c r="X77" s="197">
        <v>62.61</v>
      </c>
      <c r="Y77" s="197">
        <v>0</v>
      </c>
      <c r="Z77">
        <v>0</v>
      </c>
      <c r="AA77" s="197">
        <v>11.45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107.24</v>
      </c>
      <c r="AJ77" s="197">
        <v>0</v>
      </c>
      <c r="AK77" s="197">
        <v>0</v>
      </c>
      <c r="AL77" s="197">
        <v>0</v>
      </c>
      <c r="AM77" s="197">
        <v>305</v>
      </c>
      <c r="AN77" s="197">
        <v>30</v>
      </c>
      <c r="AO77">
        <v>0</v>
      </c>
      <c r="AP77" s="197">
        <v>118.11</v>
      </c>
      <c r="AQ77" s="197">
        <v>32.21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14.76</v>
      </c>
      <c r="E78" s="197">
        <v>0</v>
      </c>
      <c r="F78" s="197">
        <v>0</v>
      </c>
      <c r="G78" s="197">
        <v>28.62</v>
      </c>
      <c r="H78" s="197">
        <v>0</v>
      </c>
      <c r="I78" s="197">
        <v>0</v>
      </c>
      <c r="J78" s="197">
        <v>34.659999999999997</v>
      </c>
      <c r="K78" s="197">
        <v>492.44</v>
      </c>
      <c r="L78" s="197">
        <v>8.1199999999999992</v>
      </c>
      <c r="M78" s="197">
        <v>68.900000000000006</v>
      </c>
      <c r="N78" s="197">
        <v>0</v>
      </c>
      <c r="O78" s="197">
        <v>70.819999999999993</v>
      </c>
      <c r="P78" s="197">
        <v>19.690000000000001</v>
      </c>
      <c r="Q78" s="197">
        <v>8.48</v>
      </c>
      <c r="R78" s="197">
        <v>10.92</v>
      </c>
      <c r="S78" s="197">
        <v>0</v>
      </c>
      <c r="T78" s="197">
        <v>0</v>
      </c>
      <c r="U78" s="197">
        <v>50.01</v>
      </c>
      <c r="V78" s="197">
        <v>4.71</v>
      </c>
      <c r="W78" s="197">
        <v>17.77</v>
      </c>
      <c r="X78" s="197">
        <v>62.61</v>
      </c>
      <c r="Y78" s="197">
        <v>0</v>
      </c>
      <c r="Z78">
        <v>0</v>
      </c>
      <c r="AA78" s="197">
        <v>11.45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107.24</v>
      </c>
      <c r="AJ78" s="197">
        <v>0</v>
      </c>
      <c r="AK78" s="197">
        <v>0</v>
      </c>
      <c r="AL78" s="197">
        <v>0</v>
      </c>
      <c r="AM78" s="197">
        <v>305</v>
      </c>
      <c r="AN78" s="197">
        <v>30</v>
      </c>
      <c r="AO78">
        <v>0</v>
      </c>
      <c r="AP78" s="197">
        <v>118.11</v>
      </c>
      <c r="AQ78" s="197">
        <v>32.21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17.72</v>
      </c>
      <c r="H79" s="197">
        <v>0</v>
      </c>
      <c r="I79" s="197">
        <v>0</v>
      </c>
      <c r="J79" s="197">
        <v>21.7</v>
      </c>
      <c r="K79" s="197">
        <v>492.44</v>
      </c>
      <c r="L79" s="197">
        <v>8.1199999999999992</v>
      </c>
      <c r="M79" s="197">
        <v>68.900000000000006</v>
      </c>
      <c r="N79" s="197">
        <v>0</v>
      </c>
      <c r="O79" s="197">
        <v>70.819999999999993</v>
      </c>
      <c r="P79" s="197">
        <v>19.690000000000001</v>
      </c>
      <c r="Q79" s="197">
        <v>8.48</v>
      </c>
      <c r="R79" s="197">
        <v>10.92</v>
      </c>
      <c r="S79" s="197">
        <v>0</v>
      </c>
      <c r="T79" s="197">
        <v>0</v>
      </c>
      <c r="U79" s="197">
        <v>50.01</v>
      </c>
      <c r="V79" s="197">
        <v>4.71</v>
      </c>
      <c r="W79" s="197">
        <v>17.77</v>
      </c>
      <c r="X79" s="197">
        <v>62.61</v>
      </c>
      <c r="Y79" s="197">
        <v>0</v>
      </c>
      <c r="Z79">
        <v>0</v>
      </c>
      <c r="AA79" s="197">
        <v>11.45</v>
      </c>
      <c r="AB79" s="197">
        <v>0</v>
      </c>
      <c r="AC79" s="197">
        <v>0</v>
      </c>
      <c r="AD79" s="197">
        <v>0</v>
      </c>
      <c r="AE79" s="197">
        <v>41.23</v>
      </c>
      <c r="AF79" s="197">
        <v>0</v>
      </c>
      <c r="AG79" s="197">
        <v>0</v>
      </c>
      <c r="AH79" s="197">
        <v>0</v>
      </c>
      <c r="AI79" s="197">
        <v>107.24</v>
      </c>
      <c r="AJ79" s="197">
        <v>0</v>
      </c>
      <c r="AK79" s="197">
        <v>0</v>
      </c>
      <c r="AL79" s="197">
        <v>0</v>
      </c>
      <c r="AM79" s="197">
        <v>310</v>
      </c>
      <c r="AN79" s="197">
        <v>30</v>
      </c>
      <c r="AO79">
        <v>0</v>
      </c>
      <c r="AP79" s="197">
        <v>118.11</v>
      </c>
      <c r="AQ79" s="197">
        <v>32.21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13.74</v>
      </c>
      <c r="K80" s="197">
        <v>492.44</v>
      </c>
      <c r="L80" s="197">
        <v>8.1199999999999992</v>
      </c>
      <c r="M80" s="197">
        <v>68.900000000000006</v>
      </c>
      <c r="N80" s="197">
        <v>0</v>
      </c>
      <c r="O80" s="197">
        <v>70.819999999999993</v>
      </c>
      <c r="P80" s="197">
        <v>19.690000000000001</v>
      </c>
      <c r="Q80" s="197">
        <v>8.48</v>
      </c>
      <c r="R80" s="197">
        <v>10.92</v>
      </c>
      <c r="S80" s="197">
        <v>0</v>
      </c>
      <c r="T80" s="197">
        <v>0</v>
      </c>
      <c r="U80" s="197">
        <v>50.01</v>
      </c>
      <c r="V80" s="197">
        <v>4.71</v>
      </c>
      <c r="W80" s="197">
        <v>17.77</v>
      </c>
      <c r="X80" s="197">
        <v>62.61</v>
      </c>
      <c r="Y80" s="197">
        <v>0</v>
      </c>
      <c r="Z80">
        <v>0</v>
      </c>
      <c r="AA80" s="197">
        <v>12.45</v>
      </c>
      <c r="AB80" s="197">
        <v>0</v>
      </c>
      <c r="AC80" s="197">
        <v>0</v>
      </c>
      <c r="AD80" s="197">
        <v>0</v>
      </c>
      <c r="AE80" s="197">
        <v>41.23</v>
      </c>
      <c r="AF80" s="197">
        <v>0</v>
      </c>
      <c r="AG80" s="197">
        <v>0</v>
      </c>
      <c r="AH80" s="197">
        <v>0</v>
      </c>
      <c r="AI80" s="197">
        <v>107.24</v>
      </c>
      <c r="AJ80" s="197">
        <v>0</v>
      </c>
      <c r="AK80" s="197">
        <v>0</v>
      </c>
      <c r="AL80" s="197">
        <v>0</v>
      </c>
      <c r="AM80" s="197">
        <v>310</v>
      </c>
      <c r="AN80" s="197">
        <v>30</v>
      </c>
      <c r="AO80">
        <v>0</v>
      </c>
      <c r="AP80" s="197">
        <v>118.11</v>
      </c>
      <c r="AQ80" s="197">
        <v>32.21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492.44</v>
      </c>
      <c r="L81" s="197">
        <v>8.1199999999999992</v>
      </c>
      <c r="M81" s="197">
        <v>68.900000000000006</v>
      </c>
      <c r="N81" s="197">
        <v>0</v>
      </c>
      <c r="O81" s="197">
        <v>70.819999999999993</v>
      </c>
      <c r="P81" s="197">
        <v>19.690000000000001</v>
      </c>
      <c r="Q81" s="197">
        <v>8.48</v>
      </c>
      <c r="R81" s="197">
        <v>10.92</v>
      </c>
      <c r="S81" s="197">
        <v>0</v>
      </c>
      <c r="T81" s="197">
        <v>0</v>
      </c>
      <c r="U81" s="197">
        <v>50.01</v>
      </c>
      <c r="V81" s="197">
        <v>4.71</v>
      </c>
      <c r="W81" s="197">
        <v>17.77</v>
      </c>
      <c r="X81" s="197">
        <v>62.61</v>
      </c>
      <c r="Y81" s="197">
        <v>0</v>
      </c>
      <c r="Z81">
        <v>0</v>
      </c>
      <c r="AA81" s="197">
        <v>12.45</v>
      </c>
      <c r="AB81" s="197">
        <v>0</v>
      </c>
      <c r="AC81" s="197">
        <v>0</v>
      </c>
      <c r="AD81" s="197">
        <v>0</v>
      </c>
      <c r="AE81" s="197">
        <v>41.23</v>
      </c>
      <c r="AF81" s="197">
        <v>0</v>
      </c>
      <c r="AG81" s="197">
        <v>0</v>
      </c>
      <c r="AH81" s="197">
        <v>0</v>
      </c>
      <c r="AI81" s="197">
        <v>107.24</v>
      </c>
      <c r="AJ81" s="197">
        <v>0</v>
      </c>
      <c r="AK81" s="197">
        <v>0</v>
      </c>
      <c r="AL81" s="197">
        <v>0</v>
      </c>
      <c r="AM81" s="197">
        <v>310</v>
      </c>
      <c r="AN81" s="197">
        <v>30</v>
      </c>
      <c r="AO81">
        <v>0</v>
      </c>
      <c r="AP81" s="197">
        <v>118.11</v>
      </c>
      <c r="AQ81" s="197">
        <v>32.21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492.44</v>
      </c>
      <c r="L82" s="197">
        <v>8.1199999999999992</v>
      </c>
      <c r="M82" s="197">
        <v>68.900000000000006</v>
      </c>
      <c r="N82" s="197">
        <v>0</v>
      </c>
      <c r="O82" s="197">
        <v>70.819999999999993</v>
      </c>
      <c r="P82" s="197">
        <v>19.690000000000001</v>
      </c>
      <c r="Q82" s="197">
        <v>8.48</v>
      </c>
      <c r="R82" s="197">
        <v>10.92</v>
      </c>
      <c r="S82" s="197">
        <v>0</v>
      </c>
      <c r="T82" s="197">
        <v>0</v>
      </c>
      <c r="U82" s="197">
        <v>50.01</v>
      </c>
      <c r="V82" s="197">
        <v>4.71</v>
      </c>
      <c r="W82" s="197">
        <v>17.77</v>
      </c>
      <c r="X82" s="197">
        <v>62.61</v>
      </c>
      <c r="Y82" s="197">
        <v>0</v>
      </c>
      <c r="Z82">
        <v>0</v>
      </c>
      <c r="AA82" s="197">
        <v>12.45</v>
      </c>
      <c r="AB82" s="197">
        <v>0</v>
      </c>
      <c r="AC82" s="197">
        <v>0</v>
      </c>
      <c r="AD82" s="197">
        <v>0</v>
      </c>
      <c r="AE82" s="197">
        <v>39.729999999999997</v>
      </c>
      <c r="AF82" s="197">
        <v>0</v>
      </c>
      <c r="AG82" s="197">
        <v>0</v>
      </c>
      <c r="AH82" s="197">
        <v>0</v>
      </c>
      <c r="AI82" s="197">
        <v>107.24</v>
      </c>
      <c r="AJ82" s="197">
        <v>0</v>
      </c>
      <c r="AK82" s="197">
        <v>0</v>
      </c>
      <c r="AL82" s="197">
        <v>0</v>
      </c>
      <c r="AM82" s="197">
        <v>310</v>
      </c>
      <c r="AN82" s="197">
        <v>30</v>
      </c>
      <c r="AO82">
        <v>0</v>
      </c>
      <c r="AP82" s="197">
        <v>118.11</v>
      </c>
      <c r="AQ82" s="197">
        <v>32.21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14.76</v>
      </c>
      <c r="E83" s="197">
        <v>0</v>
      </c>
      <c r="F83" s="197">
        <v>0</v>
      </c>
      <c r="G83" s="197">
        <v>28.62</v>
      </c>
      <c r="H83" s="197">
        <v>0</v>
      </c>
      <c r="I83" s="197">
        <v>0</v>
      </c>
      <c r="J83" s="197">
        <v>34.659999999999997</v>
      </c>
      <c r="K83" s="197">
        <v>492.44</v>
      </c>
      <c r="L83" s="197">
        <v>8.1199999999999992</v>
      </c>
      <c r="M83" s="197">
        <v>68.900000000000006</v>
      </c>
      <c r="N83" s="197">
        <v>0</v>
      </c>
      <c r="O83" s="197">
        <v>70.819999999999993</v>
      </c>
      <c r="P83" s="197">
        <v>19.690000000000001</v>
      </c>
      <c r="Q83" s="197">
        <v>8.48</v>
      </c>
      <c r="R83" s="197">
        <v>10.92</v>
      </c>
      <c r="S83" s="197">
        <v>0</v>
      </c>
      <c r="T83" s="197">
        <v>0</v>
      </c>
      <c r="U83" s="197">
        <v>50.01</v>
      </c>
      <c r="V83" s="197">
        <v>4.71</v>
      </c>
      <c r="W83" s="197">
        <v>17.77</v>
      </c>
      <c r="X83" s="197">
        <v>62.61</v>
      </c>
      <c r="Y83" s="197">
        <v>0</v>
      </c>
      <c r="Z83">
        <v>0</v>
      </c>
      <c r="AA83" s="197">
        <v>12.45</v>
      </c>
      <c r="AB83" s="197">
        <v>0</v>
      </c>
      <c r="AC83" s="197">
        <v>0</v>
      </c>
      <c r="AD83" s="197">
        <v>0</v>
      </c>
      <c r="AE83" s="197">
        <v>39.729999999999997</v>
      </c>
      <c r="AF83" s="197">
        <v>0</v>
      </c>
      <c r="AG83" s="197">
        <v>0</v>
      </c>
      <c r="AH83" s="197">
        <v>0</v>
      </c>
      <c r="AI83" s="197">
        <v>107.24</v>
      </c>
      <c r="AJ83" s="197">
        <v>0</v>
      </c>
      <c r="AK83" s="197">
        <v>0</v>
      </c>
      <c r="AL83" s="197">
        <v>0</v>
      </c>
      <c r="AM83" s="197">
        <v>310</v>
      </c>
      <c r="AN83" s="197">
        <v>30</v>
      </c>
      <c r="AO83">
        <v>0</v>
      </c>
      <c r="AP83" s="197">
        <v>118.11</v>
      </c>
      <c r="AQ83" s="197">
        <v>32.21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14.76</v>
      </c>
      <c r="E84" s="197">
        <v>0</v>
      </c>
      <c r="F84" s="197">
        <v>0</v>
      </c>
      <c r="G84" s="197">
        <v>28.62</v>
      </c>
      <c r="H84" s="197">
        <v>0</v>
      </c>
      <c r="I84" s="197">
        <v>0</v>
      </c>
      <c r="J84" s="197">
        <v>34.659999999999997</v>
      </c>
      <c r="K84" s="197">
        <v>492.44</v>
      </c>
      <c r="L84" s="197">
        <v>8.1199999999999992</v>
      </c>
      <c r="M84" s="197">
        <v>68.900000000000006</v>
      </c>
      <c r="N84" s="197">
        <v>0</v>
      </c>
      <c r="O84" s="197">
        <v>70.819999999999993</v>
      </c>
      <c r="P84" s="197">
        <v>19.690000000000001</v>
      </c>
      <c r="Q84" s="197">
        <v>8.48</v>
      </c>
      <c r="R84" s="197">
        <v>10.92</v>
      </c>
      <c r="S84" s="197">
        <v>0</v>
      </c>
      <c r="T84" s="197">
        <v>0</v>
      </c>
      <c r="U84" s="197">
        <v>50.01</v>
      </c>
      <c r="V84" s="197">
        <v>4.71</v>
      </c>
      <c r="W84" s="197">
        <v>17.77</v>
      </c>
      <c r="X84" s="197">
        <v>62.61</v>
      </c>
      <c r="Y84" s="197">
        <v>0</v>
      </c>
      <c r="Z84">
        <v>0</v>
      </c>
      <c r="AA84" s="197">
        <v>12.45</v>
      </c>
      <c r="AB84" s="197">
        <v>0</v>
      </c>
      <c r="AC84" s="197">
        <v>0</v>
      </c>
      <c r="AD84" s="197">
        <v>0</v>
      </c>
      <c r="AE84" s="197">
        <v>39.729999999999997</v>
      </c>
      <c r="AF84" s="197">
        <v>0</v>
      </c>
      <c r="AG84" s="197">
        <v>0</v>
      </c>
      <c r="AH84" s="197">
        <v>0</v>
      </c>
      <c r="AI84" s="197">
        <v>107.24</v>
      </c>
      <c r="AJ84" s="197">
        <v>0</v>
      </c>
      <c r="AK84" s="197">
        <v>0</v>
      </c>
      <c r="AL84" s="197">
        <v>0</v>
      </c>
      <c r="AM84" s="197">
        <v>310</v>
      </c>
      <c r="AN84" s="197">
        <v>30</v>
      </c>
      <c r="AO84">
        <v>0</v>
      </c>
      <c r="AP84" s="197">
        <v>118.11</v>
      </c>
      <c r="AQ84" s="197">
        <v>32.21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14.76</v>
      </c>
      <c r="E85" s="197">
        <v>0</v>
      </c>
      <c r="F85" s="197">
        <v>0</v>
      </c>
      <c r="G85" s="197">
        <v>28.62</v>
      </c>
      <c r="H85" s="197">
        <v>0</v>
      </c>
      <c r="I85" s="197">
        <v>0</v>
      </c>
      <c r="J85" s="197">
        <v>34.659999999999997</v>
      </c>
      <c r="K85" s="197">
        <v>492.44</v>
      </c>
      <c r="L85" s="197">
        <v>8.1199999999999992</v>
      </c>
      <c r="M85" s="197">
        <v>68.900000000000006</v>
      </c>
      <c r="N85" s="197">
        <v>0</v>
      </c>
      <c r="O85" s="197">
        <v>70.819999999999993</v>
      </c>
      <c r="P85" s="197">
        <v>19.690000000000001</v>
      </c>
      <c r="Q85" s="197">
        <v>8.48</v>
      </c>
      <c r="R85" s="197">
        <v>10.92</v>
      </c>
      <c r="S85" s="197">
        <v>0</v>
      </c>
      <c r="T85" s="197">
        <v>0</v>
      </c>
      <c r="U85" s="197">
        <v>50.01</v>
      </c>
      <c r="V85" s="197">
        <v>4.71</v>
      </c>
      <c r="W85" s="197">
        <v>17.77</v>
      </c>
      <c r="X85" s="197">
        <v>62.61</v>
      </c>
      <c r="Y85" s="197">
        <v>0</v>
      </c>
      <c r="Z85">
        <v>0</v>
      </c>
      <c r="AA85" s="197">
        <v>12.45</v>
      </c>
      <c r="AB85" s="197">
        <v>0</v>
      </c>
      <c r="AC85" s="197">
        <v>0</v>
      </c>
      <c r="AD85" s="197">
        <v>0</v>
      </c>
      <c r="AE85" s="197">
        <v>39.729999999999997</v>
      </c>
      <c r="AF85" s="197">
        <v>0</v>
      </c>
      <c r="AG85" s="197">
        <v>0</v>
      </c>
      <c r="AH85" s="197">
        <v>0</v>
      </c>
      <c r="AI85" s="197">
        <v>107.24</v>
      </c>
      <c r="AJ85" s="197">
        <v>0</v>
      </c>
      <c r="AK85" s="197">
        <v>0</v>
      </c>
      <c r="AL85" s="197">
        <v>0</v>
      </c>
      <c r="AM85" s="197">
        <v>310</v>
      </c>
      <c r="AN85" s="197">
        <v>30</v>
      </c>
      <c r="AO85">
        <v>0</v>
      </c>
      <c r="AP85" s="197">
        <v>118.11</v>
      </c>
      <c r="AQ85" s="197">
        <v>32.21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14.76</v>
      </c>
      <c r="E86" s="197">
        <v>0</v>
      </c>
      <c r="F86" s="197">
        <v>0</v>
      </c>
      <c r="G86" s="197">
        <v>28.62</v>
      </c>
      <c r="H86" s="197">
        <v>0</v>
      </c>
      <c r="I86" s="197">
        <v>0</v>
      </c>
      <c r="J86" s="197">
        <v>34.659999999999997</v>
      </c>
      <c r="K86" s="197">
        <v>492.44</v>
      </c>
      <c r="L86" s="197">
        <v>8.1199999999999992</v>
      </c>
      <c r="M86" s="197">
        <v>68.900000000000006</v>
      </c>
      <c r="N86" s="197">
        <v>0</v>
      </c>
      <c r="O86" s="197">
        <v>70.819999999999993</v>
      </c>
      <c r="P86" s="197">
        <v>19.690000000000001</v>
      </c>
      <c r="Q86" s="197">
        <v>8.48</v>
      </c>
      <c r="R86" s="197">
        <v>10.92</v>
      </c>
      <c r="S86" s="197">
        <v>0</v>
      </c>
      <c r="T86" s="197">
        <v>0</v>
      </c>
      <c r="U86" s="197">
        <v>50.01</v>
      </c>
      <c r="V86" s="197">
        <v>4.71</v>
      </c>
      <c r="W86" s="197">
        <v>17.77</v>
      </c>
      <c r="X86" s="197">
        <v>62.61</v>
      </c>
      <c r="Y86" s="197">
        <v>0</v>
      </c>
      <c r="Z86">
        <v>0</v>
      </c>
      <c r="AA86" s="197">
        <v>12.45</v>
      </c>
      <c r="AB86" s="197">
        <v>0</v>
      </c>
      <c r="AC86" s="197">
        <v>0</v>
      </c>
      <c r="AD86" s="197">
        <v>0</v>
      </c>
      <c r="AE86" s="197">
        <v>40</v>
      </c>
      <c r="AF86" s="197">
        <v>0</v>
      </c>
      <c r="AG86" s="197">
        <v>0</v>
      </c>
      <c r="AH86" s="197">
        <v>0</v>
      </c>
      <c r="AI86" s="197">
        <v>107.24</v>
      </c>
      <c r="AJ86" s="197">
        <v>0</v>
      </c>
      <c r="AK86" s="197">
        <v>0</v>
      </c>
      <c r="AL86" s="197">
        <v>0</v>
      </c>
      <c r="AM86" s="197">
        <v>310</v>
      </c>
      <c r="AN86" s="197">
        <v>30</v>
      </c>
      <c r="AO86">
        <v>0</v>
      </c>
      <c r="AP86" s="197">
        <v>118.11</v>
      </c>
      <c r="AQ86" s="197">
        <v>32.21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23.77</v>
      </c>
      <c r="E87" s="197">
        <v>0</v>
      </c>
      <c r="F87" s="197">
        <v>0</v>
      </c>
      <c r="G87" s="197">
        <v>44.85</v>
      </c>
      <c r="H87" s="197">
        <v>0</v>
      </c>
      <c r="I87" s="197">
        <v>0</v>
      </c>
      <c r="J87" s="197">
        <v>53.15</v>
      </c>
      <c r="K87" s="197">
        <v>492.44</v>
      </c>
      <c r="L87" s="197">
        <v>8.1199999999999992</v>
      </c>
      <c r="M87" s="197">
        <v>68.900000000000006</v>
      </c>
      <c r="N87" s="197">
        <v>0</v>
      </c>
      <c r="O87" s="197">
        <v>70.819999999999993</v>
      </c>
      <c r="P87" s="197">
        <v>19.690000000000001</v>
      </c>
      <c r="Q87" s="197">
        <v>8.48</v>
      </c>
      <c r="R87" s="197">
        <v>10.92</v>
      </c>
      <c r="S87" s="197">
        <v>0</v>
      </c>
      <c r="T87" s="197">
        <v>0</v>
      </c>
      <c r="U87" s="197">
        <v>50.01</v>
      </c>
      <c r="V87" s="197">
        <v>4.71</v>
      </c>
      <c r="W87" s="197">
        <v>17.77</v>
      </c>
      <c r="X87" s="197">
        <v>62.61</v>
      </c>
      <c r="Y87" s="197">
        <v>0</v>
      </c>
      <c r="Z87">
        <v>0</v>
      </c>
      <c r="AA87" s="197">
        <v>12.45</v>
      </c>
      <c r="AB87" s="197">
        <v>0</v>
      </c>
      <c r="AC87" s="197">
        <v>0</v>
      </c>
      <c r="AD87" s="197">
        <v>0</v>
      </c>
      <c r="AE87" s="197">
        <v>40</v>
      </c>
      <c r="AF87" s="197">
        <v>0</v>
      </c>
      <c r="AG87" s="197">
        <v>0</v>
      </c>
      <c r="AH87" s="197">
        <v>0</v>
      </c>
      <c r="AI87" s="197">
        <v>107.24</v>
      </c>
      <c r="AJ87" s="197">
        <v>0</v>
      </c>
      <c r="AK87" s="197">
        <v>0</v>
      </c>
      <c r="AL87" s="197">
        <v>0</v>
      </c>
      <c r="AM87" s="197">
        <v>315</v>
      </c>
      <c r="AN87" s="197">
        <v>30</v>
      </c>
      <c r="AO87">
        <v>0</v>
      </c>
      <c r="AP87" s="197">
        <v>118.11</v>
      </c>
      <c r="AQ87" s="197">
        <v>32.21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23.77</v>
      </c>
      <c r="E88" s="197">
        <v>0</v>
      </c>
      <c r="F88" s="197">
        <v>0</v>
      </c>
      <c r="G88" s="197">
        <v>44.85</v>
      </c>
      <c r="H88" s="197">
        <v>0</v>
      </c>
      <c r="I88" s="197">
        <v>0</v>
      </c>
      <c r="J88" s="197">
        <v>53.15</v>
      </c>
      <c r="K88" s="197">
        <v>492.44</v>
      </c>
      <c r="L88" s="197">
        <v>8.1199999999999992</v>
      </c>
      <c r="M88" s="197">
        <v>68.900000000000006</v>
      </c>
      <c r="N88" s="197">
        <v>0</v>
      </c>
      <c r="O88" s="197">
        <v>70.819999999999993</v>
      </c>
      <c r="P88" s="197">
        <v>19.690000000000001</v>
      </c>
      <c r="Q88" s="197">
        <v>8.48</v>
      </c>
      <c r="R88" s="197">
        <v>10.92</v>
      </c>
      <c r="S88" s="197">
        <v>0</v>
      </c>
      <c r="T88" s="197">
        <v>0</v>
      </c>
      <c r="U88" s="197">
        <v>50.01</v>
      </c>
      <c r="V88" s="197">
        <v>4.71</v>
      </c>
      <c r="W88" s="197">
        <v>17.77</v>
      </c>
      <c r="X88" s="197">
        <v>62.61</v>
      </c>
      <c r="Y88" s="197">
        <v>0</v>
      </c>
      <c r="Z88">
        <v>0</v>
      </c>
      <c r="AA88" s="197">
        <v>12.45</v>
      </c>
      <c r="AB88" s="197">
        <v>0</v>
      </c>
      <c r="AC88" s="197">
        <v>0</v>
      </c>
      <c r="AD88" s="197">
        <v>0</v>
      </c>
      <c r="AE88" s="197">
        <v>40</v>
      </c>
      <c r="AF88" s="197">
        <v>0</v>
      </c>
      <c r="AG88" s="197">
        <v>0</v>
      </c>
      <c r="AH88" s="197">
        <v>0</v>
      </c>
      <c r="AI88" s="197">
        <v>107.24</v>
      </c>
      <c r="AJ88" s="197">
        <v>0</v>
      </c>
      <c r="AK88" s="197">
        <v>0</v>
      </c>
      <c r="AL88" s="197">
        <v>0</v>
      </c>
      <c r="AM88" s="197">
        <v>315</v>
      </c>
      <c r="AN88" s="197">
        <v>30</v>
      </c>
      <c r="AO88">
        <v>0</v>
      </c>
      <c r="AP88" s="197">
        <v>118.11</v>
      </c>
      <c r="AQ88" s="197">
        <v>32.21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55.16</v>
      </c>
      <c r="E89" s="197">
        <v>0</v>
      </c>
      <c r="F89" s="197">
        <v>0</v>
      </c>
      <c r="G89" s="197">
        <v>83.27</v>
      </c>
      <c r="H89" s="197">
        <v>0</v>
      </c>
      <c r="I89" s="197">
        <v>0</v>
      </c>
      <c r="J89" s="197">
        <v>88.54</v>
      </c>
      <c r="K89" s="197">
        <v>492.44</v>
      </c>
      <c r="L89" s="197">
        <v>8.1199999999999992</v>
      </c>
      <c r="M89" s="197">
        <v>68.900000000000006</v>
      </c>
      <c r="N89" s="197">
        <v>0</v>
      </c>
      <c r="O89" s="197">
        <v>70.819999999999993</v>
      </c>
      <c r="P89" s="197">
        <v>19.690000000000001</v>
      </c>
      <c r="Q89" s="197">
        <v>8.48</v>
      </c>
      <c r="R89" s="197">
        <v>10.92</v>
      </c>
      <c r="S89" s="197">
        <v>0</v>
      </c>
      <c r="T89" s="197">
        <v>0</v>
      </c>
      <c r="U89" s="197">
        <v>50.01</v>
      </c>
      <c r="V89" s="197">
        <v>4.71</v>
      </c>
      <c r="W89" s="197">
        <v>17.77</v>
      </c>
      <c r="X89" s="197">
        <v>62.61</v>
      </c>
      <c r="Y89" s="197">
        <v>0</v>
      </c>
      <c r="Z89">
        <v>0</v>
      </c>
      <c r="AA89" s="197">
        <v>8.1</v>
      </c>
      <c r="AB89" s="197">
        <v>0</v>
      </c>
      <c r="AC89" s="197">
        <v>0</v>
      </c>
      <c r="AD89" s="197">
        <v>0</v>
      </c>
      <c r="AE89" s="197">
        <v>31.13</v>
      </c>
      <c r="AF89" s="197">
        <v>0</v>
      </c>
      <c r="AG89" s="197">
        <v>0</v>
      </c>
      <c r="AH89" s="197">
        <v>0</v>
      </c>
      <c r="AI89" s="197">
        <v>107.24</v>
      </c>
      <c r="AJ89" s="197">
        <v>0</v>
      </c>
      <c r="AK89" s="197">
        <v>0</v>
      </c>
      <c r="AL89" s="197">
        <v>0</v>
      </c>
      <c r="AM89" s="197">
        <v>315</v>
      </c>
      <c r="AN89" s="197">
        <v>30</v>
      </c>
      <c r="AO89">
        <v>0</v>
      </c>
      <c r="AP89" s="197">
        <v>118.11</v>
      </c>
      <c r="AQ89" s="197">
        <v>32.21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68.349999999999994</v>
      </c>
      <c r="E90" s="197">
        <v>0</v>
      </c>
      <c r="F90" s="197">
        <v>0</v>
      </c>
      <c r="G90" s="197">
        <v>94.85</v>
      </c>
      <c r="H90" s="197">
        <v>0</v>
      </c>
      <c r="I90" s="197">
        <v>0</v>
      </c>
      <c r="J90" s="197">
        <v>119.26</v>
      </c>
      <c r="K90" s="197">
        <v>492.44</v>
      </c>
      <c r="L90" s="197">
        <v>8.1199999999999992</v>
      </c>
      <c r="M90" s="197">
        <v>68.900000000000006</v>
      </c>
      <c r="N90" s="197">
        <v>0</v>
      </c>
      <c r="O90" s="197">
        <v>70.819999999999993</v>
      </c>
      <c r="P90" s="197">
        <v>19.690000000000001</v>
      </c>
      <c r="Q90" s="197">
        <v>8.48</v>
      </c>
      <c r="R90" s="197">
        <v>10.92</v>
      </c>
      <c r="S90" s="197">
        <v>0</v>
      </c>
      <c r="T90" s="197">
        <v>0</v>
      </c>
      <c r="U90" s="197">
        <v>50.01</v>
      </c>
      <c r="V90" s="197">
        <v>4.71</v>
      </c>
      <c r="W90" s="197">
        <v>17.77</v>
      </c>
      <c r="X90" s="197">
        <v>62.61</v>
      </c>
      <c r="Y90" s="197">
        <v>0</v>
      </c>
      <c r="Z90">
        <v>0</v>
      </c>
      <c r="AA90" s="197">
        <v>8.1</v>
      </c>
      <c r="AB90" s="197">
        <v>0</v>
      </c>
      <c r="AC90" s="197">
        <v>0</v>
      </c>
      <c r="AD90" s="197">
        <v>0</v>
      </c>
      <c r="AE90" s="197">
        <v>31.3</v>
      </c>
      <c r="AF90" s="197">
        <v>0</v>
      </c>
      <c r="AG90" s="197">
        <v>0</v>
      </c>
      <c r="AH90" s="197">
        <v>0</v>
      </c>
      <c r="AI90" s="197">
        <v>107.24</v>
      </c>
      <c r="AJ90" s="197">
        <v>0</v>
      </c>
      <c r="AK90" s="197">
        <v>0</v>
      </c>
      <c r="AL90" s="197">
        <v>0</v>
      </c>
      <c r="AM90" s="197">
        <v>315</v>
      </c>
      <c r="AN90" s="197">
        <v>30</v>
      </c>
      <c r="AO90">
        <v>0</v>
      </c>
      <c r="AP90" s="197">
        <v>118.11</v>
      </c>
      <c r="AQ90" s="197">
        <v>32.21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69.22</v>
      </c>
      <c r="E91" s="197">
        <v>0</v>
      </c>
      <c r="F91" s="197">
        <v>0</v>
      </c>
      <c r="G91" s="197">
        <v>90.3</v>
      </c>
      <c r="H91" s="197">
        <v>0</v>
      </c>
      <c r="I91" s="197">
        <v>0</v>
      </c>
      <c r="J91" s="197">
        <v>143.1</v>
      </c>
      <c r="K91" s="197">
        <v>492.44</v>
      </c>
      <c r="L91" s="197">
        <v>8.1199999999999992</v>
      </c>
      <c r="M91" s="197">
        <v>68.900000000000006</v>
      </c>
      <c r="N91" s="197">
        <v>0</v>
      </c>
      <c r="O91" s="197">
        <v>70.819999999999993</v>
      </c>
      <c r="P91" s="197">
        <v>19.690000000000001</v>
      </c>
      <c r="Q91" s="197">
        <v>8.48</v>
      </c>
      <c r="R91" s="197">
        <v>10.92</v>
      </c>
      <c r="S91" s="197">
        <v>0</v>
      </c>
      <c r="T91" s="197">
        <v>0</v>
      </c>
      <c r="U91" s="197">
        <v>50.01</v>
      </c>
      <c r="V91" s="197">
        <v>4.71</v>
      </c>
      <c r="W91" s="197">
        <v>17.77</v>
      </c>
      <c r="X91" s="197">
        <v>62.61</v>
      </c>
      <c r="Y91" s="197">
        <v>0</v>
      </c>
      <c r="Z91">
        <v>0</v>
      </c>
      <c r="AA91" s="197">
        <v>8.1</v>
      </c>
      <c r="AB91" s="197">
        <v>0</v>
      </c>
      <c r="AC91" s="197">
        <v>0</v>
      </c>
      <c r="AD91" s="197">
        <v>0</v>
      </c>
      <c r="AE91" s="197">
        <v>31.67</v>
      </c>
      <c r="AF91" s="197">
        <v>0</v>
      </c>
      <c r="AG91" s="197">
        <v>0</v>
      </c>
      <c r="AH91" s="197">
        <v>0</v>
      </c>
      <c r="AI91" s="197">
        <v>107.24</v>
      </c>
      <c r="AJ91" s="197">
        <v>0</v>
      </c>
      <c r="AK91" s="197">
        <v>0</v>
      </c>
      <c r="AL91" s="197">
        <v>0</v>
      </c>
      <c r="AM91" s="197">
        <v>320</v>
      </c>
      <c r="AN91" s="197">
        <v>30</v>
      </c>
      <c r="AO91">
        <v>0</v>
      </c>
      <c r="AP91" s="197">
        <v>118.11</v>
      </c>
      <c r="AQ91" s="197">
        <v>32.21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69.22</v>
      </c>
      <c r="E92" s="197">
        <v>0</v>
      </c>
      <c r="F92" s="197">
        <v>0</v>
      </c>
      <c r="G92" s="197">
        <v>90.3</v>
      </c>
      <c r="H92" s="197">
        <v>0</v>
      </c>
      <c r="I92" s="197">
        <v>0</v>
      </c>
      <c r="J92" s="197">
        <v>166.39</v>
      </c>
      <c r="K92" s="197">
        <v>492.44</v>
      </c>
      <c r="L92" s="197">
        <v>8.1199999999999992</v>
      </c>
      <c r="M92" s="197">
        <v>68.900000000000006</v>
      </c>
      <c r="N92" s="197">
        <v>0</v>
      </c>
      <c r="O92" s="197">
        <v>70.819999999999993</v>
      </c>
      <c r="P92" s="197">
        <v>19.690000000000001</v>
      </c>
      <c r="Q92" s="197">
        <v>8.48</v>
      </c>
      <c r="R92" s="197">
        <v>10.92</v>
      </c>
      <c r="S92" s="197">
        <v>0</v>
      </c>
      <c r="T92" s="197">
        <v>0</v>
      </c>
      <c r="U92" s="197">
        <v>50.01</v>
      </c>
      <c r="V92" s="197">
        <v>4.71</v>
      </c>
      <c r="W92" s="197">
        <v>17.77</v>
      </c>
      <c r="X92" s="197">
        <v>62.61</v>
      </c>
      <c r="Y92" s="197">
        <v>0</v>
      </c>
      <c r="Z92">
        <v>0</v>
      </c>
      <c r="AA92" s="197">
        <v>8.1</v>
      </c>
      <c r="AB92" s="197">
        <v>0</v>
      </c>
      <c r="AC92" s="197">
        <v>0</v>
      </c>
      <c r="AD92" s="197">
        <v>0</v>
      </c>
      <c r="AE92" s="197">
        <v>31.67</v>
      </c>
      <c r="AF92" s="197">
        <v>0</v>
      </c>
      <c r="AG92" s="197">
        <v>0</v>
      </c>
      <c r="AH92" s="197">
        <v>0</v>
      </c>
      <c r="AI92" s="197">
        <v>107.24</v>
      </c>
      <c r="AJ92" s="197">
        <v>0</v>
      </c>
      <c r="AK92" s="197">
        <v>0</v>
      </c>
      <c r="AL92" s="197">
        <v>0</v>
      </c>
      <c r="AM92" s="197">
        <v>370</v>
      </c>
      <c r="AN92" s="197">
        <v>0</v>
      </c>
      <c r="AO92">
        <v>0</v>
      </c>
      <c r="AP92" s="197">
        <v>118.11</v>
      </c>
      <c r="AQ92" s="197">
        <v>32.21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73.77</v>
      </c>
      <c r="E93" s="197">
        <v>0</v>
      </c>
      <c r="F93" s="197">
        <v>0</v>
      </c>
      <c r="G93" s="197">
        <v>94.85</v>
      </c>
      <c r="H93" s="197">
        <v>0</v>
      </c>
      <c r="I93" s="197">
        <v>0</v>
      </c>
      <c r="J93" s="197">
        <v>238.96</v>
      </c>
      <c r="K93" s="197">
        <v>492.44</v>
      </c>
      <c r="L93" s="197">
        <v>8.1199999999999992</v>
      </c>
      <c r="M93" s="197">
        <v>68.900000000000006</v>
      </c>
      <c r="N93" s="197">
        <v>0</v>
      </c>
      <c r="O93" s="197">
        <v>70.819999999999993</v>
      </c>
      <c r="P93" s="197">
        <v>19.690000000000001</v>
      </c>
      <c r="Q93" s="197">
        <v>8.48</v>
      </c>
      <c r="R93" s="197">
        <v>10.92</v>
      </c>
      <c r="S93" s="197">
        <v>0</v>
      </c>
      <c r="T93" s="197">
        <v>0</v>
      </c>
      <c r="U93" s="197">
        <v>50.01</v>
      </c>
      <c r="V93" s="197">
        <v>4.71</v>
      </c>
      <c r="W93" s="197">
        <v>17.77</v>
      </c>
      <c r="X93" s="197">
        <v>62.61</v>
      </c>
      <c r="Y93" s="197">
        <v>0</v>
      </c>
      <c r="Z93">
        <v>0</v>
      </c>
      <c r="AA93" s="197">
        <v>8.1</v>
      </c>
      <c r="AB93" s="197">
        <v>0</v>
      </c>
      <c r="AC93" s="197">
        <v>0</v>
      </c>
      <c r="AD93" s="197">
        <v>0</v>
      </c>
      <c r="AE93" s="197">
        <v>31.67</v>
      </c>
      <c r="AF93" s="197">
        <v>0</v>
      </c>
      <c r="AG93" s="197">
        <v>0</v>
      </c>
      <c r="AH93" s="197">
        <v>0</v>
      </c>
      <c r="AI93" s="197">
        <v>107.24</v>
      </c>
      <c r="AJ93" s="197">
        <v>0</v>
      </c>
      <c r="AK93" s="197">
        <v>0</v>
      </c>
      <c r="AL93" s="197">
        <v>0</v>
      </c>
      <c r="AM93" s="197">
        <v>370</v>
      </c>
      <c r="AN93" s="197">
        <v>0</v>
      </c>
      <c r="AO93">
        <v>0</v>
      </c>
      <c r="AP93" s="197">
        <v>118.11</v>
      </c>
      <c r="AQ93" s="197">
        <v>32.21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73.77</v>
      </c>
      <c r="E94" s="197">
        <v>0</v>
      </c>
      <c r="F94" s="197">
        <v>0</v>
      </c>
      <c r="G94" s="197">
        <v>94.85</v>
      </c>
      <c r="H94" s="197">
        <v>0</v>
      </c>
      <c r="I94" s="197">
        <v>0</v>
      </c>
      <c r="J94" s="197">
        <v>277.14</v>
      </c>
      <c r="K94" s="197">
        <v>492.44</v>
      </c>
      <c r="L94" s="197">
        <v>8.1199999999999992</v>
      </c>
      <c r="M94" s="197">
        <v>68.900000000000006</v>
      </c>
      <c r="N94" s="197">
        <v>0</v>
      </c>
      <c r="O94" s="197">
        <v>70.819999999999993</v>
      </c>
      <c r="P94" s="197">
        <v>19.690000000000001</v>
      </c>
      <c r="Q94" s="197">
        <v>8.48</v>
      </c>
      <c r="R94" s="197">
        <v>10.92</v>
      </c>
      <c r="S94" s="197">
        <v>0</v>
      </c>
      <c r="T94" s="197">
        <v>0</v>
      </c>
      <c r="U94" s="197">
        <v>50.01</v>
      </c>
      <c r="V94" s="197">
        <v>4.71</v>
      </c>
      <c r="W94" s="197">
        <v>17.77</v>
      </c>
      <c r="X94" s="197">
        <v>62.61</v>
      </c>
      <c r="Y94" s="197">
        <v>0</v>
      </c>
      <c r="Z94">
        <v>0</v>
      </c>
      <c r="AA94" s="197">
        <v>8.1</v>
      </c>
      <c r="AB94" s="197">
        <v>0</v>
      </c>
      <c r="AC94" s="197">
        <v>0</v>
      </c>
      <c r="AD94" s="197">
        <v>0</v>
      </c>
      <c r="AE94" s="197">
        <v>31.67</v>
      </c>
      <c r="AF94" s="197">
        <v>0</v>
      </c>
      <c r="AG94" s="197">
        <v>0</v>
      </c>
      <c r="AH94" s="197">
        <v>0</v>
      </c>
      <c r="AI94" s="197">
        <v>107.24</v>
      </c>
      <c r="AJ94" s="197">
        <v>0</v>
      </c>
      <c r="AK94" s="197">
        <v>0</v>
      </c>
      <c r="AL94" s="197">
        <v>0</v>
      </c>
      <c r="AM94" s="197">
        <v>370</v>
      </c>
      <c r="AN94" s="197">
        <v>0</v>
      </c>
      <c r="AO94">
        <v>0</v>
      </c>
      <c r="AP94" s="197">
        <v>118.11</v>
      </c>
      <c r="AQ94" s="197">
        <v>32.21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73.77</v>
      </c>
      <c r="E95" s="197">
        <v>0</v>
      </c>
      <c r="F95" s="197">
        <v>0</v>
      </c>
      <c r="G95" s="197">
        <v>94.85</v>
      </c>
      <c r="H95" s="197">
        <v>0</v>
      </c>
      <c r="I95" s="197">
        <v>0</v>
      </c>
      <c r="J95" s="197">
        <v>280.42</v>
      </c>
      <c r="K95" s="197">
        <v>492.44</v>
      </c>
      <c r="L95" s="197">
        <v>8.1199999999999992</v>
      </c>
      <c r="M95" s="197">
        <v>68.900000000000006</v>
      </c>
      <c r="N95" s="197">
        <v>0</v>
      </c>
      <c r="O95" s="197">
        <v>70.819999999999993</v>
      </c>
      <c r="P95" s="197">
        <v>19.690000000000001</v>
      </c>
      <c r="Q95" s="197">
        <v>8.48</v>
      </c>
      <c r="R95" s="197">
        <v>10.92</v>
      </c>
      <c r="S95" s="197">
        <v>0</v>
      </c>
      <c r="T95" s="197">
        <v>0</v>
      </c>
      <c r="U95" s="197">
        <v>50.01</v>
      </c>
      <c r="V95" s="197">
        <v>4.71</v>
      </c>
      <c r="W95" s="197">
        <v>17.77</v>
      </c>
      <c r="X95" s="197">
        <v>62.61</v>
      </c>
      <c r="Y95" s="197">
        <v>0</v>
      </c>
      <c r="Z95">
        <v>0</v>
      </c>
      <c r="AA95" s="197">
        <v>8.33</v>
      </c>
      <c r="AB95" s="197">
        <v>0</v>
      </c>
      <c r="AC95" s="197">
        <v>0</v>
      </c>
      <c r="AD95" s="197">
        <v>0</v>
      </c>
      <c r="AE95" s="197">
        <v>31.67</v>
      </c>
      <c r="AF95" s="197">
        <v>0</v>
      </c>
      <c r="AG95" s="197">
        <v>0</v>
      </c>
      <c r="AH95" s="197">
        <v>0</v>
      </c>
      <c r="AI95" s="197">
        <v>107.24</v>
      </c>
      <c r="AJ95" s="197">
        <v>0</v>
      </c>
      <c r="AK95" s="197">
        <v>0</v>
      </c>
      <c r="AL95" s="197">
        <v>0</v>
      </c>
      <c r="AM95" s="197">
        <v>421.32</v>
      </c>
      <c r="AN95" s="197">
        <v>0</v>
      </c>
      <c r="AO95">
        <v>0</v>
      </c>
      <c r="AP95" s="197">
        <v>118.11</v>
      </c>
      <c r="AQ95" s="197">
        <v>32.21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73.77</v>
      </c>
      <c r="E96" s="197">
        <v>0</v>
      </c>
      <c r="F96" s="197">
        <v>0</v>
      </c>
      <c r="G96" s="197">
        <v>94.85</v>
      </c>
      <c r="H96" s="197">
        <v>0</v>
      </c>
      <c r="I96" s="197">
        <v>0</v>
      </c>
      <c r="J96" s="197">
        <v>280.42</v>
      </c>
      <c r="K96" s="197">
        <v>492.44</v>
      </c>
      <c r="L96" s="197">
        <v>8.1199999999999992</v>
      </c>
      <c r="M96" s="197">
        <v>68.900000000000006</v>
      </c>
      <c r="N96" s="197">
        <v>0</v>
      </c>
      <c r="O96" s="197">
        <v>70.819999999999993</v>
      </c>
      <c r="P96" s="197">
        <v>19.690000000000001</v>
      </c>
      <c r="Q96" s="197">
        <v>8.48</v>
      </c>
      <c r="R96" s="197">
        <v>10.92</v>
      </c>
      <c r="S96" s="197">
        <v>0</v>
      </c>
      <c r="T96" s="197">
        <v>0</v>
      </c>
      <c r="U96" s="197">
        <v>50.01</v>
      </c>
      <c r="V96" s="197">
        <v>4.71</v>
      </c>
      <c r="W96" s="197">
        <v>17.77</v>
      </c>
      <c r="X96" s="197">
        <v>62.61</v>
      </c>
      <c r="Y96" s="197">
        <v>0</v>
      </c>
      <c r="Z96">
        <v>0</v>
      </c>
      <c r="AA96" s="197">
        <v>8.57</v>
      </c>
      <c r="AB96" s="197">
        <v>0</v>
      </c>
      <c r="AC96" s="197">
        <v>0</v>
      </c>
      <c r="AD96" s="197">
        <v>0</v>
      </c>
      <c r="AE96" s="197">
        <v>31.67</v>
      </c>
      <c r="AF96" s="197">
        <v>0</v>
      </c>
      <c r="AG96" s="197">
        <v>0</v>
      </c>
      <c r="AH96" s="197">
        <v>0</v>
      </c>
      <c r="AI96" s="197">
        <v>107.24</v>
      </c>
      <c r="AJ96" s="197">
        <v>0</v>
      </c>
      <c r="AK96" s="197">
        <v>0</v>
      </c>
      <c r="AL96" s="197">
        <v>0</v>
      </c>
      <c r="AM96" s="197">
        <v>421.32</v>
      </c>
      <c r="AN96" s="197">
        <v>0</v>
      </c>
      <c r="AO96">
        <v>0</v>
      </c>
      <c r="AP96" s="197">
        <v>118.11</v>
      </c>
      <c r="AQ96" s="197">
        <v>32.21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73.77</v>
      </c>
      <c r="E97" s="197">
        <v>0</v>
      </c>
      <c r="F97" s="197">
        <v>0</v>
      </c>
      <c r="G97" s="197">
        <v>94.85</v>
      </c>
      <c r="H97" s="197">
        <v>0</v>
      </c>
      <c r="I97" s="197">
        <v>0</v>
      </c>
      <c r="J97" s="197">
        <v>209.4</v>
      </c>
      <c r="K97" s="197">
        <v>492.44</v>
      </c>
      <c r="L97" s="197">
        <v>8.1199999999999992</v>
      </c>
      <c r="M97" s="197">
        <v>68.900000000000006</v>
      </c>
      <c r="N97" s="197">
        <v>0</v>
      </c>
      <c r="O97" s="197">
        <v>70.819999999999993</v>
      </c>
      <c r="P97" s="197">
        <v>19.690000000000001</v>
      </c>
      <c r="Q97" s="197">
        <v>8.48</v>
      </c>
      <c r="R97" s="197">
        <v>10.92</v>
      </c>
      <c r="S97" s="197">
        <v>0</v>
      </c>
      <c r="T97" s="197">
        <v>0</v>
      </c>
      <c r="U97" s="197">
        <v>50.01</v>
      </c>
      <c r="V97" s="197">
        <v>4.71</v>
      </c>
      <c r="W97" s="197">
        <v>17.77</v>
      </c>
      <c r="X97" s="197">
        <v>62.61</v>
      </c>
      <c r="Y97" s="197">
        <v>0</v>
      </c>
      <c r="Z97">
        <v>0</v>
      </c>
      <c r="AA97" s="197">
        <v>8.57</v>
      </c>
      <c r="AB97" s="197">
        <v>0</v>
      </c>
      <c r="AC97" s="197">
        <v>0</v>
      </c>
      <c r="AD97" s="197">
        <v>0</v>
      </c>
      <c r="AE97" s="197">
        <v>31.67</v>
      </c>
      <c r="AF97" s="197">
        <v>0</v>
      </c>
      <c r="AG97" s="197">
        <v>0</v>
      </c>
      <c r="AH97" s="197">
        <v>0</v>
      </c>
      <c r="AI97" s="197">
        <v>107.24</v>
      </c>
      <c r="AJ97" s="197">
        <v>0</v>
      </c>
      <c r="AK97" s="197">
        <v>0</v>
      </c>
      <c r="AL97" s="197">
        <v>0</v>
      </c>
      <c r="AM97" s="197">
        <v>421.32</v>
      </c>
      <c r="AN97" s="197">
        <v>0</v>
      </c>
      <c r="AO97">
        <v>0</v>
      </c>
      <c r="AP97" s="197">
        <v>118.11</v>
      </c>
      <c r="AQ97" s="197">
        <v>32.21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73.77</v>
      </c>
      <c r="E98" s="197">
        <v>0</v>
      </c>
      <c r="F98" s="197">
        <v>0</v>
      </c>
      <c r="G98" s="197">
        <v>94.85</v>
      </c>
      <c r="H98" s="197">
        <v>0</v>
      </c>
      <c r="I98" s="197">
        <v>0</v>
      </c>
      <c r="J98" s="197">
        <v>189.57</v>
      </c>
      <c r="K98" s="197">
        <v>492.44</v>
      </c>
      <c r="L98" s="197">
        <v>8.1199999999999992</v>
      </c>
      <c r="M98" s="197">
        <v>68.900000000000006</v>
      </c>
      <c r="N98" s="197">
        <v>0</v>
      </c>
      <c r="O98" s="197">
        <v>70.819999999999993</v>
      </c>
      <c r="P98" s="197">
        <v>19.690000000000001</v>
      </c>
      <c r="Q98" s="197">
        <v>8.48</v>
      </c>
      <c r="R98" s="197">
        <v>10.92</v>
      </c>
      <c r="S98" s="197">
        <v>0</v>
      </c>
      <c r="T98" s="197">
        <v>0</v>
      </c>
      <c r="U98" s="197">
        <v>50.01</v>
      </c>
      <c r="V98" s="197">
        <v>4.71</v>
      </c>
      <c r="W98" s="197">
        <v>17.77</v>
      </c>
      <c r="X98" s="197">
        <v>62.61</v>
      </c>
      <c r="Y98" s="197">
        <v>0</v>
      </c>
      <c r="Z98">
        <v>0</v>
      </c>
      <c r="AA98" s="197">
        <v>8.57</v>
      </c>
      <c r="AB98" s="197">
        <v>0</v>
      </c>
      <c r="AC98" s="197">
        <v>0</v>
      </c>
      <c r="AD98" s="197">
        <v>0</v>
      </c>
      <c r="AE98" s="197">
        <v>31.67</v>
      </c>
      <c r="AF98" s="197">
        <v>0</v>
      </c>
      <c r="AG98" s="197">
        <v>0</v>
      </c>
      <c r="AH98" s="197">
        <v>0</v>
      </c>
      <c r="AI98" s="197">
        <v>107.24</v>
      </c>
      <c r="AJ98" s="197">
        <v>0</v>
      </c>
      <c r="AK98" s="197">
        <v>0</v>
      </c>
      <c r="AL98" s="197">
        <v>0</v>
      </c>
      <c r="AM98" s="197">
        <v>481.32</v>
      </c>
      <c r="AN98" s="197">
        <v>0</v>
      </c>
      <c r="AO98">
        <v>0</v>
      </c>
      <c r="AP98" s="197">
        <v>118.11</v>
      </c>
      <c r="AQ98" s="197">
        <v>32.21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0.37060499999999991</v>
      </c>
      <c r="E99">
        <f t="shared" si="0"/>
        <v>0</v>
      </c>
      <c r="F99">
        <f t="shared" si="0"/>
        <v>0</v>
      </c>
      <c r="G99">
        <f t="shared" si="0"/>
        <v>0.58456999999999948</v>
      </c>
      <c r="H99">
        <f t="shared" si="0"/>
        <v>0</v>
      </c>
      <c r="I99">
        <f t="shared" si="0"/>
        <v>0</v>
      </c>
      <c r="J99">
        <f t="shared" si="0"/>
        <v>0.91439250000000039</v>
      </c>
      <c r="K99">
        <f t="shared" si="0"/>
        <v>11.065170000000011</v>
      </c>
      <c r="L99">
        <f t="shared" si="0"/>
        <v>0.15833749999999988</v>
      </c>
      <c r="M99">
        <f t="shared" si="0"/>
        <v>1.5516799999999964</v>
      </c>
      <c r="N99">
        <f t="shared" si="0"/>
        <v>0</v>
      </c>
      <c r="O99">
        <f t="shared" si="0"/>
        <v>1.6996649999999982</v>
      </c>
      <c r="P99">
        <f t="shared" si="0"/>
        <v>0.47256000000000092</v>
      </c>
      <c r="Q99">
        <f t="shared" si="0"/>
        <v>0.17118250000000018</v>
      </c>
      <c r="R99">
        <f t="shared" si="0"/>
        <v>0.35755750000000053</v>
      </c>
      <c r="S99">
        <f t="shared" si="0"/>
        <v>0.11186999999999994</v>
      </c>
      <c r="T99">
        <f t="shared" si="0"/>
        <v>0</v>
      </c>
      <c r="U99">
        <f t="shared" si="0"/>
        <v>1.2002400000000029</v>
      </c>
      <c r="V99">
        <f t="shared" si="0"/>
        <v>9.7324999999999828E-2</v>
      </c>
      <c r="W99">
        <f t="shared" si="0"/>
        <v>0.42647999999999969</v>
      </c>
      <c r="X99">
        <f t="shared" si="0"/>
        <v>1.0612400000000004</v>
      </c>
      <c r="Y99">
        <f t="shared" si="0"/>
        <v>0</v>
      </c>
      <c r="Z99">
        <f t="shared" si="0"/>
        <v>0</v>
      </c>
      <c r="AA99">
        <f t="shared" si="0"/>
        <v>0.28226000000000029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0.98736500000000094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2.6756899999999995</v>
      </c>
      <c r="AJ99">
        <f t="shared" si="0"/>
        <v>4.6699999999999997E-3</v>
      </c>
      <c r="AK99">
        <f t="shared" si="0"/>
        <v>0</v>
      </c>
      <c r="AL99">
        <f t="shared" si="0"/>
        <v>0</v>
      </c>
      <c r="AM99">
        <f t="shared" si="0"/>
        <v>6.2658199999999997</v>
      </c>
      <c r="AN99">
        <f t="shared" si="0"/>
        <v>0.22917000000000001</v>
      </c>
      <c r="AO99">
        <f t="shared" si="0"/>
        <v>0</v>
      </c>
      <c r="AP99">
        <f t="shared" si="0"/>
        <v>2.681490000000001</v>
      </c>
      <c r="AQ99">
        <f t="shared" ref="AQ99:AT99" si="1">SUM(AQ3:AQ98)/4000</f>
        <v>0.71608999999999945</v>
      </c>
      <c r="AR99">
        <f t="shared" si="1"/>
        <v>0.45922499999999994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8.24</v>
      </c>
      <c r="E3" s="197">
        <v>0</v>
      </c>
      <c r="F3" s="197">
        <v>0</v>
      </c>
      <c r="G3" s="197">
        <v>15.99</v>
      </c>
      <c r="H3" s="197">
        <v>0</v>
      </c>
      <c r="I3" s="197">
        <v>0</v>
      </c>
      <c r="J3" s="197">
        <v>19.34</v>
      </c>
      <c r="K3" s="197">
        <v>158.63</v>
      </c>
      <c r="L3" s="197">
        <v>56.18</v>
      </c>
      <c r="M3" s="197">
        <v>0</v>
      </c>
      <c r="N3" s="197">
        <v>0</v>
      </c>
      <c r="O3" s="197">
        <v>48.68</v>
      </c>
      <c r="P3" s="197">
        <v>49.39</v>
      </c>
      <c r="Q3" s="197">
        <v>4.91</v>
      </c>
      <c r="R3" s="197">
        <v>6.99</v>
      </c>
      <c r="S3" s="197">
        <v>4.07</v>
      </c>
      <c r="T3" s="197">
        <v>0</v>
      </c>
      <c r="U3" s="197">
        <v>235.47</v>
      </c>
      <c r="V3" s="197">
        <v>2.1</v>
      </c>
      <c r="W3" s="197">
        <v>10.28</v>
      </c>
      <c r="X3" s="197">
        <v>21.89</v>
      </c>
      <c r="Y3" s="197">
        <v>0</v>
      </c>
      <c r="Z3">
        <v>0</v>
      </c>
      <c r="AA3" s="197">
        <v>9.5500000000000007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53</v>
      </c>
      <c r="AQ3" s="197">
        <v>16.690000000000001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8.24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19.34</v>
      </c>
      <c r="K4" s="197">
        <v>158.63</v>
      </c>
      <c r="L4" s="197">
        <v>56.18</v>
      </c>
      <c r="M4" s="197">
        <v>0</v>
      </c>
      <c r="N4" s="197">
        <v>0</v>
      </c>
      <c r="O4" s="197">
        <v>48.68</v>
      </c>
      <c r="P4" s="197">
        <v>49.39</v>
      </c>
      <c r="Q4" s="197">
        <v>4.91</v>
      </c>
      <c r="R4" s="197">
        <v>8.61</v>
      </c>
      <c r="S4" s="197">
        <v>5.09</v>
      </c>
      <c r="T4" s="197">
        <v>0</v>
      </c>
      <c r="U4" s="197">
        <v>235.47</v>
      </c>
      <c r="V4" s="197">
        <v>2.1</v>
      </c>
      <c r="W4" s="197">
        <v>10.28</v>
      </c>
      <c r="X4" s="197">
        <v>21.89</v>
      </c>
      <c r="Y4" s="197">
        <v>0</v>
      </c>
      <c r="Z4">
        <v>0</v>
      </c>
      <c r="AA4" s="197">
        <v>9.5500000000000007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53</v>
      </c>
      <c r="AQ4" s="197">
        <v>16.690000000000001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8.24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19.34</v>
      </c>
      <c r="K5" s="197">
        <v>158.63</v>
      </c>
      <c r="L5" s="197">
        <v>56.18</v>
      </c>
      <c r="M5" s="197">
        <v>0</v>
      </c>
      <c r="N5" s="197">
        <v>0</v>
      </c>
      <c r="O5" s="197">
        <v>48.68</v>
      </c>
      <c r="P5" s="197">
        <v>49.38</v>
      </c>
      <c r="Q5" s="197">
        <v>4.91</v>
      </c>
      <c r="R5" s="197">
        <v>10.36</v>
      </c>
      <c r="S5" s="197">
        <v>6.09</v>
      </c>
      <c r="T5" s="197">
        <v>0</v>
      </c>
      <c r="U5" s="197">
        <v>235.47</v>
      </c>
      <c r="V5" s="197">
        <v>2.1</v>
      </c>
      <c r="W5" s="197">
        <v>10.28</v>
      </c>
      <c r="X5" s="197">
        <v>21.89</v>
      </c>
      <c r="Y5" s="197">
        <v>0</v>
      </c>
      <c r="Z5">
        <v>0</v>
      </c>
      <c r="AA5" s="197">
        <v>9.5500000000000007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53</v>
      </c>
      <c r="AQ5" s="197">
        <v>16.690000000000001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8.24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158.63</v>
      </c>
      <c r="L6" s="197">
        <v>56.18</v>
      </c>
      <c r="M6" s="197">
        <v>0</v>
      </c>
      <c r="N6" s="197">
        <v>0</v>
      </c>
      <c r="O6" s="197">
        <v>48.68</v>
      </c>
      <c r="P6" s="197">
        <v>49.38</v>
      </c>
      <c r="Q6" s="197">
        <v>4.91</v>
      </c>
      <c r="R6" s="197">
        <v>10.41</v>
      </c>
      <c r="S6" s="197">
        <v>6.47</v>
      </c>
      <c r="T6" s="197">
        <v>0</v>
      </c>
      <c r="U6" s="197">
        <v>235.47</v>
      </c>
      <c r="V6" s="197">
        <v>2.1</v>
      </c>
      <c r="W6" s="197">
        <v>10.28</v>
      </c>
      <c r="X6" s="197">
        <v>21.89</v>
      </c>
      <c r="Y6" s="197">
        <v>0</v>
      </c>
      <c r="Z6">
        <v>0</v>
      </c>
      <c r="AA6" s="197">
        <v>9.5500000000000007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53</v>
      </c>
      <c r="AQ6" s="197">
        <v>16.690000000000001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8.24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158.63</v>
      </c>
      <c r="L7" s="197">
        <v>56.18</v>
      </c>
      <c r="M7" s="197">
        <v>0</v>
      </c>
      <c r="N7" s="197">
        <v>0</v>
      </c>
      <c r="O7" s="197">
        <v>48.68</v>
      </c>
      <c r="P7" s="197">
        <v>49.38</v>
      </c>
      <c r="Q7" s="197">
        <v>4.91</v>
      </c>
      <c r="R7" s="197">
        <v>10.41</v>
      </c>
      <c r="S7" s="197">
        <v>6.47</v>
      </c>
      <c r="T7" s="197">
        <v>0</v>
      </c>
      <c r="U7" s="197">
        <v>235.47</v>
      </c>
      <c r="V7" s="197">
        <v>2.1</v>
      </c>
      <c r="W7" s="197">
        <v>10.28</v>
      </c>
      <c r="X7" s="197">
        <v>21.89</v>
      </c>
      <c r="Y7" s="197">
        <v>0</v>
      </c>
      <c r="Z7">
        <v>0</v>
      </c>
      <c r="AA7" s="197">
        <v>9.5500000000000007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53</v>
      </c>
      <c r="AQ7" s="197">
        <v>16.690000000000001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8.24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158.63</v>
      </c>
      <c r="L8" s="197">
        <v>56.18</v>
      </c>
      <c r="M8" s="197">
        <v>0</v>
      </c>
      <c r="N8" s="197">
        <v>0</v>
      </c>
      <c r="O8" s="197">
        <v>48.68</v>
      </c>
      <c r="P8" s="197">
        <v>49.38</v>
      </c>
      <c r="Q8" s="197">
        <v>4.91</v>
      </c>
      <c r="R8" s="197">
        <v>10.41</v>
      </c>
      <c r="S8" s="197">
        <v>6.47</v>
      </c>
      <c r="T8" s="197">
        <v>0</v>
      </c>
      <c r="U8" s="197">
        <v>235.47</v>
      </c>
      <c r="V8" s="197">
        <v>2.1</v>
      </c>
      <c r="W8" s="197">
        <v>10.28</v>
      </c>
      <c r="X8" s="197">
        <v>21.89</v>
      </c>
      <c r="Y8" s="197">
        <v>0</v>
      </c>
      <c r="Z8">
        <v>0</v>
      </c>
      <c r="AA8" s="197">
        <v>9.5500000000000007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53</v>
      </c>
      <c r="AQ8" s="197">
        <v>16.690000000000001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8.24</v>
      </c>
      <c r="E9" s="197">
        <v>0</v>
      </c>
      <c r="F9" s="197">
        <v>0</v>
      </c>
      <c r="G9" s="197">
        <v>15.99</v>
      </c>
      <c r="H9" s="197">
        <v>0</v>
      </c>
      <c r="I9" s="197">
        <v>0</v>
      </c>
      <c r="J9" s="197">
        <v>19.34</v>
      </c>
      <c r="K9" s="197">
        <v>158.63</v>
      </c>
      <c r="L9" s="197">
        <v>56.18</v>
      </c>
      <c r="M9" s="197">
        <v>0</v>
      </c>
      <c r="N9" s="197">
        <v>0</v>
      </c>
      <c r="O9" s="197">
        <v>48.68</v>
      </c>
      <c r="P9" s="197">
        <v>49.38</v>
      </c>
      <c r="Q9" s="197">
        <v>4.91</v>
      </c>
      <c r="R9" s="197">
        <v>10.41</v>
      </c>
      <c r="S9" s="197">
        <v>6.47</v>
      </c>
      <c r="T9" s="197">
        <v>0</v>
      </c>
      <c r="U9" s="197">
        <v>235.47</v>
      </c>
      <c r="V9" s="197">
        <v>2.1</v>
      </c>
      <c r="W9" s="197">
        <v>10.28</v>
      </c>
      <c r="X9" s="197">
        <v>21.89</v>
      </c>
      <c r="Y9" s="197">
        <v>0</v>
      </c>
      <c r="Z9">
        <v>0</v>
      </c>
      <c r="AA9" s="197">
        <v>9.5500000000000007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60.58</v>
      </c>
      <c r="AQ9" s="197">
        <v>16.690000000000001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8.24</v>
      </c>
      <c r="E10" s="197">
        <v>0</v>
      </c>
      <c r="F10" s="197">
        <v>0</v>
      </c>
      <c r="G10" s="197">
        <v>15.99</v>
      </c>
      <c r="H10" s="197">
        <v>0</v>
      </c>
      <c r="I10" s="197">
        <v>0</v>
      </c>
      <c r="J10" s="197">
        <v>19.34</v>
      </c>
      <c r="K10" s="197">
        <v>158.63</v>
      </c>
      <c r="L10" s="197">
        <v>56.18</v>
      </c>
      <c r="M10" s="197">
        <v>0</v>
      </c>
      <c r="N10" s="197">
        <v>0</v>
      </c>
      <c r="O10" s="197">
        <v>48.68</v>
      </c>
      <c r="P10" s="197">
        <v>49.38</v>
      </c>
      <c r="Q10" s="197">
        <v>4.91</v>
      </c>
      <c r="R10" s="197">
        <v>10.41</v>
      </c>
      <c r="S10" s="197">
        <v>6.47</v>
      </c>
      <c r="T10" s="197">
        <v>0</v>
      </c>
      <c r="U10" s="197">
        <v>235.47</v>
      </c>
      <c r="V10" s="197">
        <v>2.1</v>
      </c>
      <c r="W10" s="197">
        <v>10.28</v>
      </c>
      <c r="X10" s="197">
        <v>21.89</v>
      </c>
      <c r="Y10" s="197">
        <v>0</v>
      </c>
      <c r="Z10">
        <v>0</v>
      </c>
      <c r="AA10" s="197">
        <v>9.5500000000000007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60.58</v>
      </c>
      <c r="AQ10" s="197">
        <v>16.690000000000001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8.24</v>
      </c>
      <c r="E11" s="197">
        <v>0</v>
      </c>
      <c r="F11" s="197">
        <v>0</v>
      </c>
      <c r="G11" s="197">
        <v>15.99</v>
      </c>
      <c r="H11" s="197">
        <v>0</v>
      </c>
      <c r="I11" s="197">
        <v>0</v>
      </c>
      <c r="J11" s="197">
        <v>19.34</v>
      </c>
      <c r="K11" s="197">
        <v>158.63</v>
      </c>
      <c r="L11" s="197">
        <v>56.18</v>
      </c>
      <c r="M11" s="197">
        <v>0</v>
      </c>
      <c r="N11" s="197">
        <v>0</v>
      </c>
      <c r="O11" s="197">
        <v>48.68</v>
      </c>
      <c r="P11" s="197">
        <v>49.39</v>
      </c>
      <c r="Q11" s="197">
        <v>4.91</v>
      </c>
      <c r="R11" s="197">
        <v>10.41</v>
      </c>
      <c r="S11" s="197">
        <v>6.47</v>
      </c>
      <c r="T11" s="197">
        <v>0</v>
      </c>
      <c r="U11" s="197">
        <v>235.47</v>
      </c>
      <c r="V11" s="197">
        <v>2.1</v>
      </c>
      <c r="W11" s="197">
        <v>10.28</v>
      </c>
      <c r="X11" s="197">
        <v>21.89</v>
      </c>
      <c r="Y11" s="197">
        <v>0</v>
      </c>
      <c r="Z11">
        <v>0</v>
      </c>
      <c r="AA11" s="197">
        <v>9.5500000000000007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60.58</v>
      </c>
      <c r="AQ11" s="197">
        <v>16.690000000000001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8.24</v>
      </c>
      <c r="E12" s="197">
        <v>0</v>
      </c>
      <c r="F12" s="197">
        <v>0</v>
      </c>
      <c r="G12" s="197">
        <v>15.99</v>
      </c>
      <c r="H12" s="197">
        <v>0</v>
      </c>
      <c r="I12" s="197">
        <v>0</v>
      </c>
      <c r="J12" s="197">
        <v>19.34</v>
      </c>
      <c r="K12" s="197">
        <v>158.63</v>
      </c>
      <c r="L12" s="197">
        <v>56.18</v>
      </c>
      <c r="M12" s="197">
        <v>0</v>
      </c>
      <c r="N12" s="197">
        <v>0</v>
      </c>
      <c r="O12" s="197">
        <v>48.68</v>
      </c>
      <c r="P12" s="197">
        <v>49.39</v>
      </c>
      <c r="Q12" s="197">
        <v>4.91</v>
      </c>
      <c r="R12" s="197">
        <v>10.41</v>
      </c>
      <c r="S12" s="197">
        <v>6.47</v>
      </c>
      <c r="T12" s="197">
        <v>0</v>
      </c>
      <c r="U12" s="197">
        <v>235.47</v>
      </c>
      <c r="V12" s="197">
        <v>2.1</v>
      </c>
      <c r="W12" s="197">
        <v>10.28</v>
      </c>
      <c r="X12" s="197">
        <v>21.89</v>
      </c>
      <c r="Y12" s="197">
        <v>0</v>
      </c>
      <c r="Z12">
        <v>0</v>
      </c>
      <c r="AA12" s="197">
        <v>9.5500000000000007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60.58</v>
      </c>
      <c r="AQ12" s="197">
        <v>16.690000000000001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8.24</v>
      </c>
      <c r="E13" s="197">
        <v>0</v>
      </c>
      <c r="F13" s="197">
        <v>0</v>
      </c>
      <c r="G13" s="197">
        <v>15.99</v>
      </c>
      <c r="H13" s="197">
        <v>0</v>
      </c>
      <c r="I13" s="197">
        <v>0</v>
      </c>
      <c r="J13" s="197">
        <v>19.34</v>
      </c>
      <c r="K13" s="197">
        <v>158.63</v>
      </c>
      <c r="L13" s="197">
        <v>56.18</v>
      </c>
      <c r="M13" s="197">
        <v>0</v>
      </c>
      <c r="N13" s="197">
        <v>0</v>
      </c>
      <c r="O13" s="197">
        <v>48.68</v>
      </c>
      <c r="P13" s="197">
        <v>49.39</v>
      </c>
      <c r="Q13" s="197">
        <v>4.91</v>
      </c>
      <c r="R13" s="197">
        <v>10.41</v>
      </c>
      <c r="S13" s="197">
        <v>6.47</v>
      </c>
      <c r="T13" s="197">
        <v>0</v>
      </c>
      <c r="U13" s="197">
        <v>235.47</v>
      </c>
      <c r="V13" s="197">
        <v>2.1</v>
      </c>
      <c r="W13" s="197">
        <v>10.28</v>
      </c>
      <c r="X13" s="197">
        <v>21.89</v>
      </c>
      <c r="Y13" s="197">
        <v>0</v>
      </c>
      <c r="Z13">
        <v>0</v>
      </c>
      <c r="AA13" s="197">
        <v>9.5500000000000007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60.58</v>
      </c>
      <c r="AQ13" s="197">
        <v>16.690000000000001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8.24</v>
      </c>
      <c r="E14" s="197">
        <v>0</v>
      </c>
      <c r="F14" s="197">
        <v>0</v>
      </c>
      <c r="G14" s="197">
        <v>15.99</v>
      </c>
      <c r="H14" s="197">
        <v>0</v>
      </c>
      <c r="I14" s="197">
        <v>0</v>
      </c>
      <c r="J14" s="197">
        <v>19.34</v>
      </c>
      <c r="K14" s="197">
        <v>158.63</v>
      </c>
      <c r="L14" s="197">
        <v>56.18</v>
      </c>
      <c r="M14" s="197">
        <v>0</v>
      </c>
      <c r="N14" s="197">
        <v>0</v>
      </c>
      <c r="O14" s="197">
        <v>48.68</v>
      </c>
      <c r="P14" s="197">
        <v>49.39</v>
      </c>
      <c r="Q14" s="197">
        <v>4.91</v>
      </c>
      <c r="R14" s="197">
        <v>10.41</v>
      </c>
      <c r="S14" s="197">
        <v>6.47</v>
      </c>
      <c r="T14" s="197">
        <v>0</v>
      </c>
      <c r="U14" s="197">
        <v>235.47</v>
      </c>
      <c r="V14" s="197">
        <v>2.1</v>
      </c>
      <c r="W14" s="197">
        <v>10.28</v>
      </c>
      <c r="X14" s="197">
        <v>21.89</v>
      </c>
      <c r="Y14" s="197">
        <v>0</v>
      </c>
      <c r="Z14">
        <v>0</v>
      </c>
      <c r="AA14" s="197">
        <v>9.5500000000000007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60.58</v>
      </c>
      <c r="AQ14" s="197">
        <v>16.690000000000001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8.24</v>
      </c>
      <c r="E15" s="197">
        <v>0</v>
      </c>
      <c r="F15" s="197">
        <v>0</v>
      </c>
      <c r="G15" s="197">
        <v>15.99</v>
      </c>
      <c r="H15" s="197">
        <v>0</v>
      </c>
      <c r="I15" s="197">
        <v>0</v>
      </c>
      <c r="J15" s="197">
        <v>19.34</v>
      </c>
      <c r="K15" s="197">
        <v>158.63</v>
      </c>
      <c r="L15" s="197">
        <v>56.18</v>
      </c>
      <c r="M15" s="197">
        <v>0</v>
      </c>
      <c r="N15" s="197">
        <v>0</v>
      </c>
      <c r="O15" s="197">
        <v>48.68</v>
      </c>
      <c r="P15" s="197">
        <v>49.39</v>
      </c>
      <c r="Q15" s="197">
        <v>4.91</v>
      </c>
      <c r="R15" s="197">
        <v>10.41</v>
      </c>
      <c r="S15" s="197">
        <v>6.47</v>
      </c>
      <c r="T15" s="197">
        <v>0</v>
      </c>
      <c r="U15" s="197">
        <v>235.47</v>
      </c>
      <c r="V15" s="197">
        <v>2.1</v>
      </c>
      <c r="W15" s="197">
        <v>10.28</v>
      </c>
      <c r="X15" s="197">
        <v>21.89</v>
      </c>
      <c r="Y15" s="197">
        <v>0</v>
      </c>
      <c r="Z15">
        <v>0</v>
      </c>
      <c r="AA15" s="197">
        <v>9.5500000000000007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60.58</v>
      </c>
      <c r="AQ15" s="197">
        <v>16.690000000000001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8.24</v>
      </c>
      <c r="E16" s="197">
        <v>0</v>
      </c>
      <c r="F16" s="197">
        <v>0</v>
      </c>
      <c r="G16" s="197">
        <v>15.99</v>
      </c>
      <c r="H16" s="197">
        <v>0</v>
      </c>
      <c r="I16" s="197">
        <v>0</v>
      </c>
      <c r="J16" s="197">
        <v>19.34</v>
      </c>
      <c r="K16" s="197">
        <v>158.63</v>
      </c>
      <c r="L16" s="197">
        <v>56.18</v>
      </c>
      <c r="M16" s="197">
        <v>0</v>
      </c>
      <c r="N16" s="197">
        <v>0</v>
      </c>
      <c r="O16" s="197">
        <v>48.68</v>
      </c>
      <c r="P16" s="197">
        <v>49.39</v>
      </c>
      <c r="Q16" s="197">
        <v>4.91</v>
      </c>
      <c r="R16" s="197">
        <v>10.41</v>
      </c>
      <c r="S16" s="197">
        <v>6.47</v>
      </c>
      <c r="T16" s="197">
        <v>0</v>
      </c>
      <c r="U16" s="197">
        <v>235.47</v>
      </c>
      <c r="V16" s="197">
        <v>2.1</v>
      </c>
      <c r="W16" s="197">
        <v>10.28</v>
      </c>
      <c r="X16" s="197">
        <v>21.89</v>
      </c>
      <c r="Y16" s="197">
        <v>0</v>
      </c>
      <c r="Z16">
        <v>0</v>
      </c>
      <c r="AA16" s="197">
        <v>9.5500000000000007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60.58</v>
      </c>
      <c r="AQ16" s="197">
        <v>16.690000000000001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8.24</v>
      </c>
      <c r="E17" s="197">
        <v>0</v>
      </c>
      <c r="F17" s="197">
        <v>0</v>
      </c>
      <c r="G17" s="197">
        <v>15.99</v>
      </c>
      <c r="H17" s="197">
        <v>0</v>
      </c>
      <c r="I17" s="197">
        <v>0</v>
      </c>
      <c r="J17" s="197">
        <v>19.34</v>
      </c>
      <c r="K17" s="197">
        <v>158.63</v>
      </c>
      <c r="L17" s="197">
        <v>56.18</v>
      </c>
      <c r="M17" s="197">
        <v>0</v>
      </c>
      <c r="N17" s="197">
        <v>0</v>
      </c>
      <c r="O17" s="197">
        <v>48.68</v>
      </c>
      <c r="P17" s="197">
        <v>49.39</v>
      </c>
      <c r="Q17" s="197">
        <v>4.91</v>
      </c>
      <c r="R17" s="197">
        <v>10.41</v>
      </c>
      <c r="S17" s="197">
        <v>6.47</v>
      </c>
      <c r="T17" s="197">
        <v>0</v>
      </c>
      <c r="U17" s="197">
        <v>235.47</v>
      </c>
      <c r="V17" s="197">
        <v>2.1</v>
      </c>
      <c r="W17" s="197">
        <v>10.28</v>
      </c>
      <c r="X17" s="197">
        <v>21.89</v>
      </c>
      <c r="Y17" s="197">
        <v>0</v>
      </c>
      <c r="Z17">
        <v>0</v>
      </c>
      <c r="AA17" s="197">
        <v>9.5500000000000007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60.58</v>
      </c>
      <c r="AQ17" s="197">
        <v>16.690000000000001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8.24</v>
      </c>
      <c r="E18" s="197">
        <v>0</v>
      </c>
      <c r="F18" s="197">
        <v>0</v>
      </c>
      <c r="G18" s="197">
        <v>15.99</v>
      </c>
      <c r="H18" s="197">
        <v>0</v>
      </c>
      <c r="I18" s="197">
        <v>0</v>
      </c>
      <c r="J18" s="197">
        <v>19.34</v>
      </c>
      <c r="K18" s="197">
        <v>158.63</v>
      </c>
      <c r="L18" s="197">
        <v>56.18</v>
      </c>
      <c r="M18" s="197">
        <v>0</v>
      </c>
      <c r="N18" s="197">
        <v>0</v>
      </c>
      <c r="O18" s="197">
        <v>48.68</v>
      </c>
      <c r="P18" s="197">
        <v>49.39</v>
      </c>
      <c r="Q18" s="197">
        <v>4.91</v>
      </c>
      <c r="R18" s="197">
        <v>10.41</v>
      </c>
      <c r="S18" s="197">
        <v>6.47</v>
      </c>
      <c r="T18" s="197">
        <v>0</v>
      </c>
      <c r="U18" s="197">
        <v>235.47</v>
      </c>
      <c r="V18" s="197">
        <v>2.1</v>
      </c>
      <c r="W18" s="197">
        <v>10.28</v>
      </c>
      <c r="X18" s="197">
        <v>21.89</v>
      </c>
      <c r="Y18" s="197">
        <v>0</v>
      </c>
      <c r="Z18">
        <v>0</v>
      </c>
      <c r="AA18" s="197">
        <v>9.5500000000000007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60.58</v>
      </c>
      <c r="AQ18" s="197">
        <v>16.690000000000001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16.41</v>
      </c>
      <c r="E19" s="197">
        <v>0</v>
      </c>
      <c r="F19" s="197">
        <v>0</v>
      </c>
      <c r="G19" s="197">
        <v>21.02</v>
      </c>
      <c r="H19" s="197">
        <v>0</v>
      </c>
      <c r="I19" s="197">
        <v>0</v>
      </c>
      <c r="J19" s="197">
        <v>27.61</v>
      </c>
      <c r="K19" s="197">
        <v>158.63</v>
      </c>
      <c r="L19" s="197">
        <v>56.18</v>
      </c>
      <c r="M19" s="197">
        <v>0</v>
      </c>
      <c r="N19" s="197">
        <v>0</v>
      </c>
      <c r="O19" s="197">
        <v>48.68</v>
      </c>
      <c r="P19" s="197">
        <v>49.39</v>
      </c>
      <c r="Q19" s="197">
        <v>4.91</v>
      </c>
      <c r="R19" s="197">
        <v>10.41</v>
      </c>
      <c r="S19" s="197">
        <v>6.47</v>
      </c>
      <c r="T19" s="197">
        <v>0</v>
      </c>
      <c r="U19" s="197">
        <v>235.47</v>
      </c>
      <c r="V19" s="197">
        <v>2.1</v>
      </c>
      <c r="W19" s="197">
        <v>10.28</v>
      </c>
      <c r="X19" s="197">
        <v>21.89</v>
      </c>
      <c r="Y19" s="197">
        <v>0</v>
      </c>
      <c r="Z19">
        <v>0</v>
      </c>
      <c r="AA19" s="197">
        <v>9.5500000000000007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60.58</v>
      </c>
      <c r="AQ19" s="197">
        <v>16.690000000000001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8.24</v>
      </c>
      <c r="E20" s="197">
        <v>0</v>
      </c>
      <c r="F20" s="197">
        <v>0</v>
      </c>
      <c r="G20" s="197">
        <v>15.99</v>
      </c>
      <c r="H20" s="197">
        <v>0</v>
      </c>
      <c r="I20" s="197">
        <v>0</v>
      </c>
      <c r="J20" s="197">
        <v>19.32</v>
      </c>
      <c r="K20" s="197">
        <v>158.63</v>
      </c>
      <c r="L20" s="197">
        <v>56.18</v>
      </c>
      <c r="M20" s="197">
        <v>0</v>
      </c>
      <c r="N20" s="197">
        <v>0</v>
      </c>
      <c r="O20" s="197">
        <v>48.68</v>
      </c>
      <c r="P20" s="197">
        <v>49.39</v>
      </c>
      <c r="Q20" s="197">
        <v>4.91</v>
      </c>
      <c r="R20" s="197">
        <v>10.41</v>
      </c>
      <c r="S20" s="197">
        <v>6.47</v>
      </c>
      <c r="T20" s="197">
        <v>0</v>
      </c>
      <c r="U20" s="197">
        <v>235.47</v>
      </c>
      <c r="V20" s="197">
        <v>2.1</v>
      </c>
      <c r="W20" s="197">
        <v>10.28</v>
      </c>
      <c r="X20" s="197">
        <v>21.89</v>
      </c>
      <c r="Y20" s="197">
        <v>0</v>
      </c>
      <c r="Z20">
        <v>0</v>
      </c>
      <c r="AA20" s="197">
        <v>9.5500000000000007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60.58</v>
      </c>
      <c r="AQ20" s="197">
        <v>16.690000000000001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8.5299999999999994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20</v>
      </c>
      <c r="K21" s="197">
        <v>158.63</v>
      </c>
      <c r="L21" s="197">
        <v>56.18</v>
      </c>
      <c r="M21" s="197">
        <v>0</v>
      </c>
      <c r="N21" s="197">
        <v>0</v>
      </c>
      <c r="O21" s="197">
        <v>48.68</v>
      </c>
      <c r="P21" s="197">
        <v>49.39</v>
      </c>
      <c r="Q21" s="197">
        <v>4.91</v>
      </c>
      <c r="R21" s="197">
        <v>10.41</v>
      </c>
      <c r="S21" s="197">
        <v>6.47</v>
      </c>
      <c r="T21" s="197">
        <v>0</v>
      </c>
      <c r="U21" s="197">
        <v>235.47</v>
      </c>
      <c r="V21" s="197">
        <v>2.1</v>
      </c>
      <c r="W21" s="197">
        <v>10.28</v>
      </c>
      <c r="X21" s="197">
        <v>21.89</v>
      </c>
      <c r="Y21" s="197">
        <v>0</v>
      </c>
      <c r="Z21">
        <v>0</v>
      </c>
      <c r="AA21" s="197">
        <v>9.5500000000000007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60.58</v>
      </c>
      <c r="AQ21" s="197">
        <v>16.690000000000001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8.5299999999999994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20</v>
      </c>
      <c r="K22" s="197">
        <v>158.63</v>
      </c>
      <c r="L22" s="197">
        <v>56.18</v>
      </c>
      <c r="M22" s="197">
        <v>0</v>
      </c>
      <c r="N22" s="197">
        <v>0</v>
      </c>
      <c r="O22" s="197">
        <v>48.68</v>
      </c>
      <c r="P22" s="197">
        <v>49.39</v>
      </c>
      <c r="Q22" s="197">
        <v>4.91</v>
      </c>
      <c r="R22" s="197">
        <v>10.41</v>
      </c>
      <c r="S22" s="197">
        <v>6.47</v>
      </c>
      <c r="T22" s="197">
        <v>0</v>
      </c>
      <c r="U22" s="197">
        <v>235.47</v>
      </c>
      <c r="V22" s="197">
        <v>2.1</v>
      </c>
      <c r="W22" s="197">
        <v>10.28</v>
      </c>
      <c r="X22" s="197">
        <v>21.89</v>
      </c>
      <c r="Y22" s="197">
        <v>0</v>
      </c>
      <c r="Z22">
        <v>0</v>
      </c>
      <c r="AA22" s="197">
        <v>9.5500000000000007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60.58</v>
      </c>
      <c r="AQ22" s="197">
        <v>16.690000000000001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8.5299999999999994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20</v>
      </c>
      <c r="K23" s="197">
        <v>158.63</v>
      </c>
      <c r="L23" s="197">
        <v>56.18</v>
      </c>
      <c r="M23" s="197">
        <v>0</v>
      </c>
      <c r="N23" s="197">
        <v>0</v>
      </c>
      <c r="O23" s="197">
        <v>48.68</v>
      </c>
      <c r="P23" s="197">
        <v>49.39</v>
      </c>
      <c r="Q23" s="197">
        <v>4.91</v>
      </c>
      <c r="R23" s="197">
        <v>10.41</v>
      </c>
      <c r="S23" s="197">
        <v>6.47</v>
      </c>
      <c r="T23" s="197">
        <v>0</v>
      </c>
      <c r="U23" s="197">
        <v>235.47</v>
      </c>
      <c r="V23" s="197">
        <v>2.1</v>
      </c>
      <c r="W23" s="197">
        <v>10.28</v>
      </c>
      <c r="X23" s="197">
        <v>21.89</v>
      </c>
      <c r="Y23" s="197">
        <v>0</v>
      </c>
      <c r="Z23">
        <v>0</v>
      </c>
      <c r="AA23" s="197">
        <v>9.5500000000000007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60.58</v>
      </c>
      <c r="AQ23" s="197">
        <v>16.690000000000001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8.5299999999999994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20</v>
      </c>
      <c r="K24" s="197">
        <v>158.63</v>
      </c>
      <c r="L24" s="197">
        <v>56.18</v>
      </c>
      <c r="M24" s="197">
        <v>0</v>
      </c>
      <c r="N24" s="197">
        <v>0</v>
      </c>
      <c r="O24" s="197">
        <v>48.68</v>
      </c>
      <c r="P24" s="197">
        <v>49.39</v>
      </c>
      <c r="Q24" s="197">
        <v>4.91</v>
      </c>
      <c r="R24" s="197">
        <v>10.41</v>
      </c>
      <c r="S24" s="197">
        <v>6.47</v>
      </c>
      <c r="T24" s="197">
        <v>0</v>
      </c>
      <c r="U24" s="197">
        <v>235.47</v>
      </c>
      <c r="V24" s="197">
        <v>2.1</v>
      </c>
      <c r="W24" s="197">
        <v>10.28</v>
      </c>
      <c r="X24" s="197">
        <v>21.89</v>
      </c>
      <c r="Y24" s="197">
        <v>0</v>
      </c>
      <c r="Z24">
        <v>0</v>
      </c>
      <c r="AA24" s="197">
        <v>9.5500000000000007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60.58</v>
      </c>
      <c r="AQ24" s="197">
        <v>16.690000000000001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8.5299999999999994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20</v>
      </c>
      <c r="K25" s="197">
        <v>158.63</v>
      </c>
      <c r="L25" s="197">
        <v>56.18</v>
      </c>
      <c r="M25" s="197">
        <v>0</v>
      </c>
      <c r="N25" s="197">
        <v>0</v>
      </c>
      <c r="O25" s="197">
        <v>48.68</v>
      </c>
      <c r="P25" s="197">
        <v>49.39</v>
      </c>
      <c r="Q25" s="197">
        <v>4.91</v>
      </c>
      <c r="R25" s="197">
        <v>10.41</v>
      </c>
      <c r="S25" s="197">
        <v>6.47</v>
      </c>
      <c r="T25" s="197">
        <v>0</v>
      </c>
      <c r="U25" s="197">
        <v>235.47</v>
      </c>
      <c r="V25" s="197">
        <v>2.1</v>
      </c>
      <c r="W25" s="197">
        <v>10.28</v>
      </c>
      <c r="X25" s="197">
        <v>21.89</v>
      </c>
      <c r="Y25" s="197">
        <v>0</v>
      </c>
      <c r="Z25">
        <v>0</v>
      </c>
      <c r="AA25" s="197">
        <v>9.5500000000000007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60.58</v>
      </c>
      <c r="AQ25" s="197">
        <v>16.690000000000001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8.5299999999999994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20</v>
      </c>
      <c r="K26" s="197">
        <v>158.63</v>
      </c>
      <c r="L26" s="197">
        <v>56.18</v>
      </c>
      <c r="M26" s="197">
        <v>0</v>
      </c>
      <c r="N26" s="197">
        <v>0</v>
      </c>
      <c r="O26" s="197">
        <v>48.68</v>
      </c>
      <c r="P26" s="197">
        <v>49.39</v>
      </c>
      <c r="Q26" s="197">
        <v>4.91</v>
      </c>
      <c r="R26" s="197">
        <v>10.41</v>
      </c>
      <c r="S26" s="197">
        <v>6.47</v>
      </c>
      <c r="T26" s="197">
        <v>0</v>
      </c>
      <c r="U26" s="197">
        <v>235.47</v>
      </c>
      <c r="V26" s="197">
        <v>2.1</v>
      </c>
      <c r="W26" s="197">
        <v>10.28</v>
      </c>
      <c r="X26" s="197">
        <v>21.89</v>
      </c>
      <c r="Y26" s="197">
        <v>0</v>
      </c>
      <c r="Z26">
        <v>0</v>
      </c>
      <c r="AA26" s="197">
        <v>9.5500000000000007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60.58</v>
      </c>
      <c r="AQ26" s="197">
        <v>16.690000000000001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8.5299999999999994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20</v>
      </c>
      <c r="K27" s="197">
        <v>158.63</v>
      </c>
      <c r="L27" s="197">
        <v>56.18</v>
      </c>
      <c r="M27" s="197">
        <v>0</v>
      </c>
      <c r="N27" s="197">
        <v>0</v>
      </c>
      <c r="O27" s="197">
        <v>48.68</v>
      </c>
      <c r="P27" s="197">
        <v>49.39</v>
      </c>
      <c r="Q27" s="197">
        <v>4.91</v>
      </c>
      <c r="R27" s="197">
        <v>10.41</v>
      </c>
      <c r="S27" s="197">
        <v>6.47</v>
      </c>
      <c r="T27" s="197">
        <v>0</v>
      </c>
      <c r="U27" s="197">
        <v>235.47</v>
      </c>
      <c r="V27" s="197">
        <v>2.1</v>
      </c>
      <c r="W27" s="197">
        <v>10.28</v>
      </c>
      <c r="X27" s="197">
        <v>21.89</v>
      </c>
      <c r="Y27" s="197">
        <v>0</v>
      </c>
      <c r="Z27">
        <v>0</v>
      </c>
      <c r="AA27" s="197">
        <v>9.5500000000000007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60.58</v>
      </c>
      <c r="AQ27" s="197">
        <v>16.690000000000001</v>
      </c>
      <c r="AR27" s="197">
        <v>2.84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8.5299999999999994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20</v>
      </c>
      <c r="K28" s="197">
        <v>158.63</v>
      </c>
      <c r="L28" s="197">
        <v>56.18</v>
      </c>
      <c r="M28" s="197">
        <v>0</v>
      </c>
      <c r="N28" s="197">
        <v>0</v>
      </c>
      <c r="O28" s="197">
        <v>48.68</v>
      </c>
      <c r="P28" s="197">
        <v>49.39</v>
      </c>
      <c r="Q28" s="197">
        <v>4.91</v>
      </c>
      <c r="R28" s="197">
        <v>10.41</v>
      </c>
      <c r="S28" s="197">
        <v>6.47</v>
      </c>
      <c r="T28" s="197">
        <v>0</v>
      </c>
      <c r="U28" s="197">
        <v>235.47</v>
      </c>
      <c r="V28" s="197">
        <v>2.1</v>
      </c>
      <c r="W28" s="197">
        <v>10.28</v>
      </c>
      <c r="X28" s="197">
        <v>21.89</v>
      </c>
      <c r="Y28" s="197">
        <v>0</v>
      </c>
      <c r="Z28">
        <v>0</v>
      </c>
      <c r="AA28" s="197">
        <v>9.5500000000000007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60.58</v>
      </c>
      <c r="AQ28" s="197">
        <v>16.690000000000001</v>
      </c>
      <c r="AR28" s="197">
        <v>6.16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158.63</v>
      </c>
      <c r="L29" s="197">
        <v>56.18</v>
      </c>
      <c r="M29" s="197">
        <v>0</v>
      </c>
      <c r="N29" s="197">
        <v>0</v>
      </c>
      <c r="O29" s="197">
        <v>48.68</v>
      </c>
      <c r="P29" s="197">
        <v>49.39</v>
      </c>
      <c r="Q29" s="197">
        <v>4.91</v>
      </c>
      <c r="R29" s="197">
        <v>10.41</v>
      </c>
      <c r="S29" s="197">
        <v>6.47</v>
      </c>
      <c r="T29" s="197">
        <v>0</v>
      </c>
      <c r="U29" s="197">
        <v>235.47</v>
      </c>
      <c r="V29" s="197">
        <v>2.1</v>
      </c>
      <c r="W29" s="197">
        <v>10.28</v>
      </c>
      <c r="X29" s="197">
        <v>21.89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24.97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60.58</v>
      </c>
      <c r="AQ29" s="197">
        <v>16.690000000000001</v>
      </c>
      <c r="AR29" s="197">
        <v>12.21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158.63</v>
      </c>
      <c r="L30" s="197">
        <v>56.18</v>
      </c>
      <c r="M30" s="197">
        <v>0</v>
      </c>
      <c r="N30" s="197">
        <v>0</v>
      </c>
      <c r="O30" s="197">
        <v>48.68</v>
      </c>
      <c r="P30" s="197">
        <v>49.39</v>
      </c>
      <c r="Q30" s="197">
        <v>4.91</v>
      </c>
      <c r="R30" s="197">
        <v>10.41</v>
      </c>
      <c r="S30" s="197">
        <v>6.47</v>
      </c>
      <c r="T30" s="197">
        <v>0</v>
      </c>
      <c r="U30" s="197">
        <v>235.47</v>
      </c>
      <c r="V30" s="197">
        <v>2.1</v>
      </c>
      <c r="W30" s="197">
        <v>10.28</v>
      </c>
      <c r="X30" s="197">
        <v>21.89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24.97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60.58</v>
      </c>
      <c r="AQ30" s="197">
        <v>16.690000000000001</v>
      </c>
      <c r="AR30" s="197">
        <v>17.11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158.63</v>
      </c>
      <c r="L31" s="197">
        <v>56.18</v>
      </c>
      <c r="M31" s="197">
        <v>0</v>
      </c>
      <c r="N31" s="197">
        <v>0</v>
      </c>
      <c r="O31" s="197">
        <v>48.68</v>
      </c>
      <c r="P31" s="197">
        <v>49.39</v>
      </c>
      <c r="Q31" s="197">
        <v>4.91</v>
      </c>
      <c r="R31" s="197">
        <v>10.41</v>
      </c>
      <c r="S31" s="197">
        <v>6.47</v>
      </c>
      <c r="T31" s="197">
        <v>0</v>
      </c>
      <c r="U31" s="197">
        <v>235.47</v>
      </c>
      <c r="V31" s="197">
        <v>2.1</v>
      </c>
      <c r="W31" s="197">
        <v>10.28</v>
      </c>
      <c r="X31" s="197">
        <v>21.89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24.97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60.58</v>
      </c>
      <c r="AQ31" s="197">
        <v>16.690000000000001</v>
      </c>
      <c r="AR31" s="197">
        <v>18.350000000000001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158.63</v>
      </c>
      <c r="L32" s="197">
        <v>56.18</v>
      </c>
      <c r="M32" s="197">
        <v>0</v>
      </c>
      <c r="N32" s="197">
        <v>0</v>
      </c>
      <c r="O32" s="197">
        <v>48.68</v>
      </c>
      <c r="P32" s="197">
        <v>49.39</v>
      </c>
      <c r="Q32" s="197">
        <v>4.91</v>
      </c>
      <c r="R32" s="197">
        <v>10.41</v>
      </c>
      <c r="S32" s="197">
        <v>6.47</v>
      </c>
      <c r="T32" s="197">
        <v>0</v>
      </c>
      <c r="U32" s="197">
        <v>235.47</v>
      </c>
      <c r="V32" s="197">
        <v>2.1</v>
      </c>
      <c r="W32" s="197">
        <v>10.28</v>
      </c>
      <c r="X32" s="197">
        <v>21.89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24.97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60.58</v>
      </c>
      <c r="AQ32" s="197">
        <v>16.690000000000001</v>
      </c>
      <c r="AR32" s="197">
        <v>19.350000000000001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158.63</v>
      </c>
      <c r="L33" s="197">
        <v>56.18</v>
      </c>
      <c r="M33" s="197">
        <v>0</v>
      </c>
      <c r="N33" s="197">
        <v>0</v>
      </c>
      <c r="O33" s="197">
        <v>48.68</v>
      </c>
      <c r="P33" s="197">
        <v>49.39</v>
      </c>
      <c r="Q33" s="197">
        <v>4.91</v>
      </c>
      <c r="R33" s="197">
        <v>10.41</v>
      </c>
      <c r="S33" s="197">
        <v>6.47</v>
      </c>
      <c r="T33" s="197">
        <v>0</v>
      </c>
      <c r="U33" s="197">
        <v>235.47</v>
      </c>
      <c r="V33" s="197">
        <v>2.1</v>
      </c>
      <c r="W33" s="197">
        <v>10.28</v>
      </c>
      <c r="X33" s="197">
        <v>21.89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24.97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60.58</v>
      </c>
      <c r="AQ33" s="197">
        <v>16.690000000000001</v>
      </c>
      <c r="AR33" s="197">
        <v>19.350000000000001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158.63</v>
      </c>
      <c r="L34" s="197">
        <v>56.18</v>
      </c>
      <c r="M34" s="197">
        <v>0</v>
      </c>
      <c r="N34" s="197">
        <v>0</v>
      </c>
      <c r="O34" s="197">
        <v>48.68</v>
      </c>
      <c r="P34" s="197">
        <v>49.39</v>
      </c>
      <c r="Q34" s="197">
        <v>4.91</v>
      </c>
      <c r="R34" s="197">
        <v>10.41</v>
      </c>
      <c r="S34" s="197">
        <v>6.47</v>
      </c>
      <c r="T34" s="197">
        <v>0</v>
      </c>
      <c r="U34" s="197">
        <v>235.47</v>
      </c>
      <c r="V34" s="197">
        <v>2.1</v>
      </c>
      <c r="W34" s="197">
        <v>10.28</v>
      </c>
      <c r="X34" s="197">
        <v>21.89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24.97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60.58</v>
      </c>
      <c r="AQ34" s="197">
        <v>16.690000000000001</v>
      </c>
      <c r="AR34" s="197">
        <v>19.350000000000001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158.63</v>
      </c>
      <c r="L35" s="197">
        <v>56.18</v>
      </c>
      <c r="M35" s="197">
        <v>0</v>
      </c>
      <c r="N35" s="197">
        <v>0</v>
      </c>
      <c r="O35" s="197">
        <v>48.68</v>
      </c>
      <c r="P35" s="197">
        <v>49.39</v>
      </c>
      <c r="Q35" s="197">
        <v>4.91</v>
      </c>
      <c r="R35" s="197">
        <v>10.41</v>
      </c>
      <c r="S35" s="197">
        <v>6.47</v>
      </c>
      <c r="T35" s="197">
        <v>0</v>
      </c>
      <c r="U35" s="197">
        <v>235.47</v>
      </c>
      <c r="V35" s="197">
        <v>2.1</v>
      </c>
      <c r="W35" s="197">
        <v>10.28</v>
      </c>
      <c r="X35" s="197">
        <v>21.89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24.97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60.58</v>
      </c>
      <c r="AQ35" s="197">
        <v>16.690000000000001</v>
      </c>
      <c r="AR35" s="197">
        <v>19.350000000000001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158.63</v>
      </c>
      <c r="L36" s="197">
        <v>56.18</v>
      </c>
      <c r="M36" s="197">
        <v>0</v>
      </c>
      <c r="N36" s="197">
        <v>0</v>
      </c>
      <c r="O36" s="197">
        <v>48.68</v>
      </c>
      <c r="P36" s="197">
        <v>49.39</v>
      </c>
      <c r="Q36" s="197">
        <v>4.91</v>
      </c>
      <c r="R36" s="197">
        <v>10.41</v>
      </c>
      <c r="S36" s="197">
        <v>6.48</v>
      </c>
      <c r="T36" s="197">
        <v>0</v>
      </c>
      <c r="U36" s="197">
        <v>235.47</v>
      </c>
      <c r="V36" s="197">
        <v>2.1</v>
      </c>
      <c r="W36" s="197">
        <v>10.28</v>
      </c>
      <c r="X36" s="197">
        <v>21.89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24.97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60.58</v>
      </c>
      <c r="AQ36" s="197">
        <v>16.690000000000001</v>
      </c>
      <c r="AR36" s="197">
        <v>20.75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158.63</v>
      </c>
      <c r="L37" s="197">
        <v>56.18</v>
      </c>
      <c r="M37" s="197">
        <v>0</v>
      </c>
      <c r="N37" s="197">
        <v>0</v>
      </c>
      <c r="O37" s="197">
        <v>48.68</v>
      </c>
      <c r="P37" s="197">
        <v>49.39</v>
      </c>
      <c r="Q37" s="197">
        <v>4.91</v>
      </c>
      <c r="R37" s="197">
        <v>10.41</v>
      </c>
      <c r="S37" s="197">
        <v>6.48</v>
      </c>
      <c r="T37" s="197">
        <v>0</v>
      </c>
      <c r="U37" s="197">
        <v>235.47</v>
      </c>
      <c r="V37" s="197">
        <v>2.1</v>
      </c>
      <c r="W37" s="197">
        <v>10.28</v>
      </c>
      <c r="X37" s="197">
        <v>21.89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24.97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60.58</v>
      </c>
      <c r="AQ37" s="197">
        <v>16.690000000000001</v>
      </c>
      <c r="AR37" s="197">
        <v>20.75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158.63</v>
      </c>
      <c r="L38" s="197">
        <v>56.18</v>
      </c>
      <c r="M38" s="197">
        <v>0</v>
      </c>
      <c r="N38" s="197">
        <v>0</v>
      </c>
      <c r="O38" s="197">
        <v>48.68</v>
      </c>
      <c r="P38" s="197">
        <v>49.39</v>
      </c>
      <c r="Q38" s="197">
        <v>4.91</v>
      </c>
      <c r="R38" s="197">
        <v>10.41</v>
      </c>
      <c r="S38" s="197">
        <v>6.48</v>
      </c>
      <c r="T38" s="197">
        <v>0</v>
      </c>
      <c r="U38" s="197">
        <v>235.47</v>
      </c>
      <c r="V38" s="197">
        <v>2.1</v>
      </c>
      <c r="W38" s="197">
        <v>10.28</v>
      </c>
      <c r="X38" s="197">
        <v>21.89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24.97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60.58</v>
      </c>
      <c r="AQ38" s="197">
        <v>16.690000000000001</v>
      </c>
      <c r="AR38" s="197">
        <v>20.75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158.63</v>
      </c>
      <c r="L39" s="197">
        <v>56.18</v>
      </c>
      <c r="M39" s="197">
        <v>0</v>
      </c>
      <c r="N39" s="197">
        <v>0</v>
      </c>
      <c r="O39" s="197">
        <v>48.68</v>
      </c>
      <c r="P39" s="197">
        <v>49.39</v>
      </c>
      <c r="Q39" s="197">
        <v>4.91</v>
      </c>
      <c r="R39" s="197">
        <v>10.41</v>
      </c>
      <c r="S39" s="197">
        <v>6.48</v>
      </c>
      <c r="T39" s="197">
        <v>0</v>
      </c>
      <c r="U39" s="197">
        <v>235.47</v>
      </c>
      <c r="V39" s="197">
        <v>2.1</v>
      </c>
      <c r="W39" s="197">
        <v>10.28</v>
      </c>
      <c r="X39" s="197">
        <v>21.89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24.57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60.58</v>
      </c>
      <c r="AQ39" s="197">
        <v>16.690000000000001</v>
      </c>
      <c r="AR39" s="197">
        <v>20.75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158.63</v>
      </c>
      <c r="L40" s="197">
        <v>56.18</v>
      </c>
      <c r="M40" s="197">
        <v>0</v>
      </c>
      <c r="N40" s="197">
        <v>0</v>
      </c>
      <c r="O40" s="197">
        <v>48.68</v>
      </c>
      <c r="P40" s="197">
        <v>49.39</v>
      </c>
      <c r="Q40" s="197">
        <v>4.91</v>
      </c>
      <c r="R40" s="197">
        <v>10.41</v>
      </c>
      <c r="S40" s="197">
        <v>6.48</v>
      </c>
      <c r="T40" s="197">
        <v>0</v>
      </c>
      <c r="U40" s="197">
        <v>235.47</v>
      </c>
      <c r="V40" s="197">
        <v>2.1</v>
      </c>
      <c r="W40" s="197">
        <v>10.28</v>
      </c>
      <c r="X40" s="197">
        <v>21.89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24.57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60.58</v>
      </c>
      <c r="AQ40" s="197">
        <v>16.690000000000001</v>
      </c>
      <c r="AR40" s="197">
        <v>23.75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158.63</v>
      </c>
      <c r="L41" s="197">
        <v>56.18</v>
      </c>
      <c r="M41" s="197">
        <v>0</v>
      </c>
      <c r="N41" s="197">
        <v>0</v>
      </c>
      <c r="O41" s="197">
        <v>48.68</v>
      </c>
      <c r="P41" s="197">
        <v>49.39</v>
      </c>
      <c r="Q41" s="197">
        <v>4.91</v>
      </c>
      <c r="R41" s="197">
        <v>10.41</v>
      </c>
      <c r="S41" s="197">
        <v>6.48</v>
      </c>
      <c r="T41" s="197">
        <v>0</v>
      </c>
      <c r="U41" s="197">
        <v>235.47</v>
      </c>
      <c r="V41" s="197">
        <v>2.1</v>
      </c>
      <c r="W41" s="197">
        <v>10.28</v>
      </c>
      <c r="X41" s="197">
        <v>21.89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24.57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60.58</v>
      </c>
      <c r="AQ41" s="197">
        <v>16.690000000000001</v>
      </c>
      <c r="AR41" s="197">
        <v>23.75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158.63</v>
      </c>
      <c r="L42" s="197">
        <v>56.18</v>
      </c>
      <c r="M42" s="197">
        <v>0</v>
      </c>
      <c r="N42" s="197">
        <v>0</v>
      </c>
      <c r="O42" s="197">
        <v>48.68</v>
      </c>
      <c r="P42" s="197">
        <v>49.39</v>
      </c>
      <c r="Q42" s="197">
        <v>4.91</v>
      </c>
      <c r="R42" s="197">
        <v>10.41</v>
      </c>
      <c r="S42" s="197">
        <v>6.48</v>
      </c>
      <c r="T42" s="197">
        <v>0</v>
      </c>
      <c r="U42" s="197">
        <v>235.47</v>
      </c>
      <c r="V42" s="197">
        <v>2.1</v>
      </c>
      <c r="W42" s="197">
        <v>10.28</v>
      </c>
      <c r="X42" s="197">
        <v>21.89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24.57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60.58</v>
      </c>
      <c r="AQ42" s="197">
        <v>16.690000000000001</v>
      </c>
      <c r="AR42" s="197">
        <v>23.75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158.63</v>
      </c>
      <c r="L43" s="197">
        <v>56.18</v>
      </c>
      <c r="M43" s="197">
        <v>0</v>
      </c>
      <c r="N43" s="197">
        <v>0</v>
      </c>
      <c r="O43" s="197">
        <v>48.68</v>
      </c>
      <c r="P43" s="197">
        <v>49.39</v>
      </c>
      <c r="Q43" s="197">
        <v>4.91</v>
      </c>
      <c r="R43" s="197">
        <v>9.06</v>
      </c>
      <c r="S43" s="197">
        <v>6.48</v>
      </c>
      <c r="T43" s="197">
        <v>0</v>
      </c>
      <c r="U43" s="197">
        <v>235.47</v>
      </c>
      <c r="V43" s="197">
        <v>2.1</v>
      </c>
      <c r="W43" s="197">
        <v>10.28</v>
      </c>
      <c r="X43" s="197">
        <v>21.89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24.57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60.88</v>
      </c>
      <c r="AQ43" s="197">
        <v>16.690000000000001</v>
      </c>
      <c r="AR43" s="197">
        <v>23.75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3.46</v>
      </c>
      <c r="E44" s="197">
        <v>0</v>
      </c>
      <c r="F44" s="197">
        <v>0</v>
      </c>
      <c r="G44" s="197">
        <v>7.89</v>
      </c>
      <c r="H44" s="197">
        <v>0</v>
      </c>
      <c r="I44" s="197">
        <v>0</v>
      </c>
      <c r="J44" s="197">
        <v>13.06</v>
      </c>
      <c r="K44" s="197">
        <v>158.63</v>
      </c>
      <c r="L44" s="197">
        <v>56.18</v>
      </c>
      <c r="M44" s="197">
        <v>0</v>
      </c>
      <c r="N44" s="197">
        <v>0</v>
      </c>
      <c r="O44" s="197">
        <v>48.68</v>
      </c>
      <c r="P44" s="197">
        <v>49.39</v>
      </c>
      <c r="Q44" s="197">
        <v>4.91</v>
      </c>
      <c r="R44" s="197">
        <v>8.24</v>
      </c>
      <c r="S44" s="197">
        <v>6.48</v>
      </c>
      <c r="T44" s="197">
        <v>0</v>
      </c>
      <c r="U44" s="197">
        <v>235.47</v>
      </c>
      <c r="V44" s="197">
        <v>2.1</v>
      </c>
      <c r="W44" s="197">
        <v>10.28</v>
      </c>
      <c r="X44" s="197">
        <v>21.89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24.57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60.88</v>
      </c>
      <c r="AQ44" s="197">
        <v>16.690000000000001</v>
      </c>
      <c r="AR44" s="197">
        <v>23.75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0.06</v>
      </c>
      <c r="E45" s="197">
        <v>0</v>
      </c>
      <c r="F45" s="197">
        <v>0</v>
      </c>
      <c r="G45" s="197">
        <v>0.46</v>
      </c>
      <c r="H45" s="197">
        <v>0</v>
      </c>
      <c r="I45" s="197">
        <v>0</v>
      </c>
      <c r="J45" s="197">
        <v>2.75</v>
      </c>
      <c r="K45" s="197">
        <v>158.63</v>
      </c>
      <c r="L45" s="197">
        <v>56.18</v>
      </c>
      <c r="M45" s="197">
        <v>0</v>
      </c>
      <c r="N45" s="197">
        <v>0</v>
      </c>
      <c r="O45" s="197">
        <v>48.68</v>
      </c>
      <c r="P45" s="197">
        <v>49.39</v>
      </c>
      <c r="Q45" s="197">
        <v>4.91</v>
      </c>
      <c r="R45" s="197">
        <v>8.24</v>
      </c>
      <c r="S45" s="197">
        <v>6.48</v>
      </c>
      <c r="T45" s="197">
        <v>0</v>
      </c>
      <c r="U45" s="197">
        <v>235.47</v>
      </c>
      <c r="V45" s="197">
        <v>2.1</v>
      </c>
      <c r="W45" s="197">
        <v>10.28</v>
      </c>
      <c r="X45" s="197">
        <v>21.89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24.57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</v>
      </c>
      <c r="AQ45" s="197">
        <v>16.690000000000001</v>
      </c>
      <c r="AR45" s="197">
        <v>23.75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158.63</v>
      </c>
      <c r="L46" s="197">
        <v>56.18</v>
      </c>
      <c r="M46" s="197">
        <v>0</v>
      </c>
      <c r="N46" s="197">
        <v>0</v>
      </c>
      <c r="O46" s="197">
        <v>48.68</v>
      </c>
      <c r="P46" s="197">
        <v>49.39</v>
      </c>
      <c r="Q46" s="197">
        <v>4.91</v>
      </c>
      <c r="R46" s="197">
        <v>8.24</v>
      </c>
      <c r="S46" s="197">
        <v>6.48</v>
      </c>
      <c r="T46" s="197">
        <v>0</v>
      </c>
      <c r="U46" s="197">
        <v>235.47</v>
      </c>
      <c r="V46" s="197">
        <v>2.1</v>
      </c>
      <c r="W46" s="197">
        <v>10.28</v>
      </c>
      <c r="X46" s="197">
        <v>21.89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24.57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</v>
      </c>
      <c r="AQ46" s="197">
        <v>16.690000000000001</v>
      </c>
      <c r="AR46" s="197">
        <v>23.75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158.63</v>
      </c>
      <c r="L47" s="197">
        <v>56.18</v>
      </c>
      <c r="M47" s="197">
        <v>0</v>
      </c>
      <c r="N47" s="197">
        <v>0</v>
      </c>
      <c r="O47" s="197">
        <v>48.68</v>
      </c>
      <c r="P47" s="197">
        <v>49.39</v>
      </c>
      <c r="Q47" s="197">
        <v>4.91</v>
      </c>
      <c r="R47" s="197">
        <v>8.24</v>
      </c>
      <c r="S47" s="197">
        <v>6.48</v>
      </c>
      <c r="T47" s="197">
        <v>0</v>
      </c>
      <c r="U47" s="197">
        <v>235.47</v>
      </c>
      <c r="V47" s="197">
        <v>2.1</v>
      </c>
      <c r="W47" s="197">
        <v>10.28</v>
      </c>
      <c r="X47" s="197">
        <v>21.89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24.57</v>
      </c>
      <c r="AF47" s="197">
        <v>0</v>
      </c>
      <c r="AG47" s="197">
        <v>0</v>
      </c>
      <c r="AH47" s="197">
        <v>0</v>
      </c>
      <c r="AI47" s="197">
        <v>55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</v>
      </c>
      <c r="AQ47" s="197">
        <v>16.690000000000001</v>
      </c>
      <c r="AR47" s="197">
        <v>23.75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158.63</v>
      </c>
      <c r="L48" s="197">
        <v>56.18</v>
      </c>
      <c r="M48" s="197">
        <v>0</v>
      </c>
      <c r="N48" s="197">
        <v>0</v>
      </c>
      <c r="O48" s="197">
        <v>48.68</v>
      </c>
      <c r="P48" s="197">
        <v>49.39</v>
      </c>
      <c r="Q48" s="197">
        <v>4.91</v>
      </c>
      <c r="R48" s="197">
        <v>8.24</v>
      </c>
      <c r="S48" s="197">
        <v>6.48</v>
      </c>
      <c r="T48" s="197">
        <v>0</v>
      </c>
      <c r="U48" s="197">
        <v>235.47</v>
      </c>
      <c r="V48" s="197">
        <v>2.1</v>
      </c>
      <c r="W48" s="197">
        <v>10.28</v>
      </c>
      <c r="X48" s="197">
        <v>21.89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24.57</v>
      </c>
      <c r="AF48" s="197">
        <v>0</v>
      </c>
      <c r="AG48" s="197">
        <v>0</v>
      </c>
      <c r="AH48" s="197">
        <v>0</v>
      </c>
      <c r="AI48" s="197">
        <v>55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</v>
      </c>
      <c r="AQ48" s="197">
        <v>16.690000000000001</v>
      </c>
      <c r="AR48" s="197">
        <v>23.75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158.63</v>
      </c>
      <c r="L49" s="197">
        <v>56.18</v>
      </c>
      <c r="M49" s="197">
        <v>0</v>
      </c>
      <c r="N49" s="197">
        <v>0</v>
      </c>
      <c r="O49" s="197">
        <v>48.68</v>
      </c>
      <c r="P49" s="197">
        <v>49.39</v>
      </c>
      <c r="Q49" s="197">
        <v>4.91</v>
      </c>
      <c r="R49" s="197">
        <v>8.24</v>
      </c>
      <c r="S49" s="197">
        <v>6.48</v>
      </c>
      <c r="T49" s="197">
        <v>0</v>
      </c>
      <c r="U49" s="197">
        <v>235.47</v>
      </c>
      <c r="V49" s="197">
        <v>2.1</v>
      </c>
      <c r="W49" s="197">
        <v>10.28</v>
      </c>
      <c r="X49" s="197">
        <v>21.89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24.57</v>
      </c>
      <c r="AF49" s="197">
        <v>0</v>
      </c>
      <c r="AG49" s="197">
        <v>0</v>
      </c>
      <c r="AH49" s="197">
        <v>0</v>
      </c>
      <c r="AI49" s="197">
        <v>55</v>
      </c>
      <c r="AJ49" s="197">
        <v>0</v>
      </c>
      <c r="AK49" s="197">
        <v>0</v>
      </c>
      <c r="AL49" s="197">
        <v>0</v>
      </c>
      <c r="AM49" s="197">
        <v>50</v>
      </c>
      <c r="AN49" s="197">
        <v>0</v>
      </c>
      <c r="AO49">
        <v>0</v>
      </c>
      <c r="AP49" s="197">
        <v>68.3</v>
      </c>
      <c r="AQ49" s="197">
        <v>16.690000000000001</v>
      </c>
      <c r="AR49" s="197">
        <v>23.75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158.63</v>
      </c>
      <c r="L50" s="197">
        <v>55.94</v>
      </c>
      <c r="M50" s="197">
        <v>0</v>
      </c>
      <c r="N50" s="197">
        <v>0</v>
      </c>
      <c r="O50" s="197">
        <v>48.68</v>
      </c>
      <c r="P50" s="197">
        <v>49.39</v>
      </c>
      <c r="Q50" s="197">
        <v>4.91</v>
      </c>
      <c r="R50" s="197">
        <v>8.24</v>
      </c>
      <c r="S50" s="197">
        <v>6.48</v>
      </c>
      <c r="T50" s="197">
        <v>0</v>
      </c>
      <c r="U50" s="197">
        <v>235.47</v>
      </c>
      <c r="V50" s="197">
        <v>2.1</v>
      </c>
      <c r="W50" s="197">
        <v>10.28</v>
      </c>
      <c r="X50" s="197">
        <v>21.89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24.57</v>
      </c>
      <c r="AF50" s="197">
        <v>0</v>
      </c>
      <c r="AG50" s="197">
        <v>0</v>
      </c>
      <c r="AH50" s="197">
        <v>0</v>
      </c>
      <c r="AI50" s="197">
        <v>55</v>
      </c>
      <c r="AJ50" s="197">
        <v>0</v>
      </c>
      <c r="AK50" s="197">
        <v>0</v>
      </c>
      <c r="AL50" s="197">
        <v>0</v>
      </c>
      <c r="AM50" s="197">
        <v>50</v>
      </c>
      <c r="AN50" s="197">
        <v>0</v>
      </c>
      <c r="AO50">
        <v>0</v>
      </c>
      <c r="AP50" s="197">
        <v>68.3</v>
      </c>
      <c r="AQ50" s="197">
        <v>16.690000000000001</v>
      </c>
      <c r="AR50" s="197">
        <v>23.75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158.63</v>
      </c>
      <c r="L51" s="197">
        <v>56.18</v>
      </c>
      <c r="M51" s="197">
        <v>0</v>
      </c>
      <c r="N51" s="197">
        <v>0</v>
      </c>
      <c r="O51" s="197">
        <v>48.68</v>
      </c>
      <c r="P51" s="197">
        <v>49.39</v>
      </c>
      <c r="Q51" s="197">
        <v>4.91</v>
      </c>
      <c r="R51" s="197">
        <v>8.24</v>
      </c>
      <c r="S51" s="197">
        <v>6.48</v>
      </c>
      <c r="T51" s="197">
        <v>0</v>
      </c>
      <c r="U51" s="197">
        <v>235.47</v>
      </c>
      <c r="V51" s="197">
        <v>2.1</v>
      </c>
      <c r="W51" s="197">
        <v>10.28</v>
      </c>
      <c r="X51" s="197">
        <v>21.89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24.57</v>
      </c>
      <c r="AF51" s="197">
        <v>0</v>
      </c>
      <c r="AG51" s="197">
        <v>0</v>
      </c>
      <c r="AH51" s="197">
        <v>0</v>
      </c>
      <c r="AI51" s="197">
        <v>55</v>
      </c>
      <c r="AJ51" s="197">
        <v>0</v>
      </c>
      <c r="AK51" s="197">
        <v>0</v>
      </c>
      <c r="AL51" s="197">
        <v>0</v>
      </c>
      <c r="AM51" s="197">
        <v>50</v>
      </c>
      <c r="AN51" s="197">
        <v>0</v>
      </c>
      <c r="AO51">
        <v>0</v>
      </c>
      <c r="AP51" s="197">
        <v>68.3</v>
      </c>
      <c r="AQ51" s="197">
        <v>16.690000000000001</v>
      </c>
      <c r="AR51" s="197">
        <v>23.75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158.63</v>
      </c>
      <c r="L52" s="197">
        <v>56.18</v>
      </c>
      <c r="M52" s="197">
        <v>0</v>
      </c>
      <c r="N52" s="197">
        <v>0</v>
      </c>
      <c r="O52" s="197">
        <v>48.68</v>
      </c>
      <c r="P52" s="197">
        <v>49.39</v>
      </c>
      <c r="Q52" s="197">
        <v>4.91</v>
      </c>
      <c r="R52" s="197">
        <v>8.24</v>
      </c>
      <c r="S52" s="197">
        <v>6.48</v>
      </c>
      <c r="T52" s="197">
        <v>0</v>
      </c>
      <c r="U52" s="197">
        <v>235.47</v>
      </c>
      <c r="V52" s="197">
        <v>2.1</v>
      </c>
      <c r="W52" s="197">
        <v>10.28</v>
      </c>
      <c r="X52" s="197">
        <v>21.89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24.57</v>
      </c>
      <c r="AF52" s="197">
        <v>0</v>
      </c>
      <c r="AG52" s="197">
        <v>0</v>
      </c>
      <c r="AH52" s="197">
        <v>0</v>
      </c>
      <c r="AI52" s="197">
        <v>55</v>
      </c>
      <c r="AJ52" s="197">
        <v>0</v>
      </c>
      <c r="AK52" s="197">
        <v>0</v>
      </c>
      <c r="AL52" s="197">
        <v>0</v>
      </c>
      <c r="AM52" s="197">
        <v>50</v>
      </c>
      <c r="AN52" s="197">
        <v>0</v>
      </c>
      <c r="AO52">
        <v>0</v>
      </c>
      <c r="AP52" s="197">
        <v>68.3</v>
      </c>
      <c r="AQ52" s="197">
        <v>16.690000000000001</v>
      </c>
      <c r="AR52" s="197">
        <v>23.75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158.63</v>
      </c>
      <c r="L53" s="197">
        <v>56.18</v>
      </c>
      <c r="M53" s="197">
        <v>0</v>
      </c>
      <c r="N53" s="197">
        <v>0</v>
      </c>
      <c r="O53" s="197">
        <v>48.68</v>
      </c>
      <c r="P53" s="197">
        <v>49.39</v>
      </c>
      <c r="Q53" s="197">
        <v>4.91</v>
      </c>
      <c r="R53" s="197">
        <v>8.24</v>
      </c>
      <c r="S53" s="197">
        <v>6.47</v>
      </c>
      <c r="T53" s="197">
        <v>0</v>
      </c>
      <c r="U53" s="197">
        <v>235.47</v>
      </c>
      <c r="V53" s="197">
        <v>2.1</v>
      </c>
      <c r="W53" s="197">
        <v>10.28</v>
      </c>
      <c r="X53" s="197">
        <v>21.89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24.17</v>
      </c>
      <c r="AF53" s="197">
        <v>0</v>
      </c>
      <c r="AG53" s="197">
        <v>0</v>
      </c>
      <c r="AH53" s="197">
        <v>0</v>
      </c>
      <c r="AI53" s="197">
        <v>55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</v>
      </c>
      <c r="AQ53" s="197">
        <v>16.690000000000001</v>
      </c>
      <c r="AR53" s="197">
        <v>23.75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158.63</v>
      </c>
      <c r="L54" s="197">
        <v>56.18</v>
      </c>
      <c r="M54" s="197">
        <v>0</v>
      </c>
      <c r="N54" s="197">
        <v>0</v>
      </c>
      <c r="O54" s="197">
        <v>48.68</v>
      </c>
      <c r="P54" s="197">
        <v>49.39</v>
      </c>
      <c r="Q54" s="197">
        <v>4.91</v>
      </c>
      <c r="R54" s="197">
        <v>8.24</v>
      </c>
      <c r="S54" s="197">
        <v>6.47</v>
      </c>
      <c r="T54" s="197">
        <v>0</v>
      </c>
      <c r="U54" s="197">
        <v>235.47</v>
      </c>
      <c r="V54" s="197">
        <v>2.1</v>
      </c>
      <c r="W54" s="197">
        <v>10.28</v>
      </c>
      <c r="X54" s="197">
        <v>21.89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24.17</v>
      </c>
      <c r="AF54" s="197">
        <v>0</v>
      </c>
      <c r="AG54" s="197">
        <v>0</v>
      </c>
      <c r="AH54" s="197">
        <v>0</v>
      </c>
      <c r="AI54" s="197">
        <v>55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</v>
      </c>
      <c r="AQ54" s="197">
        <v>16.690000000000001</v>
      </c>
      <c r="AR54" s="197">
        <v>23.75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0.11</v>
      </c>
      <c r="E55" s="197">
        <v>0</v>
      </c>
      <c r="F55" s="197">
        <v>0</v>
      </c>
      <c r="G55" s="197">
        <v>0.19</v>
      </c>
      <c r="H55" s="197">
        <v>0</v>
      </c>
      <c r="I55" s="197">
        <v>0</v>
      </c>
      <c r="J55" s="197">
        <v>0.42</v>
      </c>
      <c r="K55" s="197">
        <v>158.63</v>
      </c>
      <c r="L55" s="197">
        <v>30.15</v>
      </c>
      <c r="M55" s="197">
        <v>0</v>
      </c>
      <c r="N55" s="197">
        <v>0</v>
      </c>
      <c r="O55" s="197">
        <v>48.68</v>
      </c>
      <c r="P55" s="197">
        <v>49.39</v>
      </c>
      <c r="Q55" s="197">
        <v>2.0099999999999998</v>
      </c>
      <c r="R55" s="197">
        <v>8.24</v>
      </c>
      <c r="S55" s="197">
        <v>3.01</v>
      </c>
      <c r="T55" s="197">
        <v>0</v>
      </c>
      <c r="U55" s="197">
        <v>235.47</v>
      </c>
      <c r="V55" s="197">
        <v>2.1</v>
      </c>
      <c r="W55" s="197">
        <v>10.28</v>
      </c>
      <c r="X55" s="197">
        <v>21.89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24.17</v>
      </c>
      <c r="AF55" s="197">
        <v>0</v>
      </c>
      <c r="AG55" s="197">
        <v>0</v>
      </c>
      <c r="AH55" s="197">
        <v>0</v>
      </c>
      <c r="AI55" s="197">
        <v>55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</v>
      </c>
      <c r="AQ55" s="197">
        <v>16.690000000000001</v>
      </c>
      <c r="AR55" s="197">
        <v>23.75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158.63</v>
      </c>
      <c r="L56" s="197">
        <v>30.15</v>
      </c>
      <c r="M56" s="197">
        <v>0</v>
      </c>
      <c r="N56" s="197">
        <v>0</v>
      </c>
      <c r="O56" s="197">
        <v>48.68</v>
      </c>
      <c r="P56" s="197">
        <v>49.39</v>
      </c>
      <c r="Q56" s="197">
        <v>2.0099999999999998</v>
      </c>
      <c r="R56" s="197">
        <v>8.24</v>
      </c>
      <c r="S56" s="197">
        <v>3.01</v>
      </c>
      <c r="T56" s="197">
        <v>0</v>
      </c>
      <c r="U56" s="197">
        <v>235.47</v>
      </c>
      <c r="V56" s="197">
        <v>2.1</v>
      </c>
      <c r="W56" s="197">
        <v>10.28</v>
      </c>
      <c r="X56" s="197">
        <v>21.89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24.17</v>
      </c>
      <c r="AF56" s="197">
        <v>0</v>
      </c>
      <c r="AG56" s="197">
        <v>0</v>
      </c>
      <c r="AH56" s="197">
        <v>0</v>
      </c>
      <c r="AI56" s="197">
        <v>55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</v>
      </c>
      <c r="AQ56" s="197">
        <v>16.690000000000001</v>
      </c>
      <c r="AR56" s="197">
        <v>23.75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158.63</v>
      </c>
      <c r="L57" s="197">
        <v>56.15</v>
      </c>
      <c r="M57" s="197">
        <v>0</v>
      </c>
      <c r="N57" s="197">
        <v>0</v>
      </c>
      <c r="O57" s="197">
        <v>48.68</v>
      </c>
      <c r="P57" s="197">
        <v>49.39</v>
      </c>
      <c r="Q57" s="197">
        <v>4.68</v>
      </c>
      <c r="R57" s="197">
        <v>8.24</v>
      </c>
      <c r="S57" s="197">
        <v>0</v>
      </c>
      <c r="T57" s="197">
        <v>0</v>
      </c>
      <c r="U57" s="197">
        <v>235.47</v>
      </c>
      <c r="V57" s="197">
        <v>2.1</v>
      </c>
      <c r="W57" s="197">
        <v>10.28</v>
      </c>
      <c r="X57" s="197">
        <v>21.89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24.17</v>
      </c>
      <c r="AF57" s="197">
        <v>0</v>
      </c>
      <c r="AG57" s="197">
        <v>0</v>
      </c>
      <c r="AH57" s="197">
        <v>0</v>
      </c>
      <c r="AI57" s="197">
        <v>55</v>
      </c>
      <c r="AJ57" s="197">
        <v>5.4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</v>
      </c>
      <c r="AQ57" s="197">
        <v>16.690000000000001</v>
      </c>
      <c r="AR57" s="197">
        <v>23.75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158.63</v>
      </c>
      <c r="L58" s="197">
        <v>56.18</v>
      </c>
      <c r="M58" s="197">
        <v>0</v>
      </c>
      <c r="N58" s="197">
        <v>0</v>
      </c>
      <c r="O58" s="197">
        <v>48.68</v>
      </c>
      <c r="P58" s="197">
        <v>49.39</v>
      </c>
      <c r="Q58" s="197">
        <v>4.91</v>
      </c>
      <c r="R58" s="197">
        <v>8.24</v>
      </c>
      <c r="S58" s="197">
        <v>0</v>
      </c>
      <c r="T58" s="197">
        <v>0</v>
      </c>
      <c r="U58" s="197">
        <v>235.47</v>
      </c>
      <c r="V58" s="197">
        <v>2.1</v>
      </c>
      <c r="W58" s="197">
        <v>10.28</v>
      </c>
      <c r="X58" s="197">
        <v>21.89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24.17</v>
      </c>
      <c r="AF58" s="197">
        <v>0</v>
      </c>
      <c r="AG58" s="197">
        <v>0</v>
      </c>
      <c r="AH58" s="197">
        <v>0</v>
      </c>
      <c r="AI58" s="197">
        <v>55</v>
      </c>
      <c r="AJ58" s="197">
        <v>5.4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</v>
      </c>
      <c r="AQ58" s="197">
        <v>16.690000000000001</v>
      </c>
      <c r="AR58" s="197">
        <v>23.75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157.63</v>
      </c>
      <c r="L59" s="197">
        <v>56.18</v>
      </c>
      <c r="M59" s="197">
        <v>0</v>
      </c>
      <c r="N59" s="197">
        <v>0</v>
      </c>
      <c r="O59" s="197">
        <v>48.68</v>
      </c>
      <c r="P59" s="197">
        <v>49.39</v>
      </c>
      <c r="Q59" s="197">
        <v>4.91</v>
      </c>
      <c r="R59" s="197">
        <v>8.24</v>
      </c>
      <c r="S59" s="197">
        <v>0</v>
      </c>
      <c r="T59" s="197">
        <v>0</v>
      </c>
      <c r="U59" s="197">
        <v>235.47</v>
      </c>
      <c r="V59" s="197">
        <v>2.1</v>
      </c>
      <c r="W59" s="197">
        <v>10.28</v>
      </c>
      <c r="X59" s="197">
        <v>21.89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24.17</v>
      </c>
      <c r="AF59" s="197">
        <v>0</v>
      </c>
      <c r="AG59" s="197">
        <v>0</v>
      </c>
      <c r="AH59" s="197">
        <v>0</v>
      </c>
      <c r="AI59" s="197">
        <v>55</v>
      </c>
      <c r="AJ59" s="197">
        <v>0</v>
      </c>
      <c r="AK59" s="197">
        <v>0</v>
      </c>
      <c r="AL59" s="197">
        <v>0</v>
      </c>
      <c r="AM59" s="197">
        <v>50</v>
      </c>
      <c r="AN59" s="197">
        <v>5.09</v>
      </c>
      <c r="AO59">
        <v>0</v>
      </c>
      <c r="AP59" s="197">
        <v>68.3</v>
      </c>
      <c r="AQ59" s="197">
        <v>16.690000000000001</v>
      </c>
      <c r="AR59" s="197">
        <v>23.75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3.75</v>
      </c>
      <c r="K60" s="197">
        <v>158.63</v>
      </c>
      <c r="L60" s="197">
        <v>56.18</v>
      </c>
      <c r="M60" s="197">
        <v>0</v>
      </c>
      <c r="N60" s="197">
        <v>0</v>
      </c>
      <c r="O60" s="197">
        <v>48.68</v>
      </c>
      <c r="P60" s="197">
        <v>49.39</v>
      </c>
      <c r="Q60" s="197">
        <v>4.91</v>
      </c>
      <c r="R60" s="197">
        <v>8.24</v>
      </c>
      <c r="S60" s="197">
        <v>0</v>
      </c>
      <c r="T60" s="197">
        <v>0</v>
      </c>
      <c r="U60" s="197">
        <v>235.47</v>
      </c>
      <c r="V60" s="197">
        <v>2.1</v>
      </c>
      <c r="W60" s="197">
        <v>10.28</v>
      </c>
      <c r="X60" s="197">
        <v>21.89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24.17</v>
      </c>
      <c r="AF60" s="197">
        <v>0</v>
      </c>
      <c r="AG60" s="197">
        <v>0</v>
      </c>
      <c r="AH60" s="197">
        <v>0</v>
      </c>
      <c r="AI60" s="197">
        <v>55</v>
      </c>
      <c r="AJ60" s="197">
        <v>0</v>
      </c>
      <c r="AK60" s="197">
        <v>0</v>
      </c>
      <c r="AL60" s="197">
        <v>0</v>
      </c>
      <c r="AM60" s="197">
        <v>50</v>
      </c>
      <c r="AN60" s="197">
        <v>5.09</v>
      </c>
      <c r="AO60">
        <v>0</v>
      </c>
      <c r="AP60" s="197">
        <v>68.3</v>
      </c>
      <c r="AQ60" s="197">
        <v>16.690000000000001</v>
      </c>
      <c r="AR60" s="197">
        <v>23.75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0.57999999999999996</v>
      </c>
      <c r="K61" s="197">
        <v>158.63</v>
      </c>
      <c r="L61" s="197">
        <v>56.18</v>
      </c>
      <c r="M61" s="197">
        <v>0</v>
      </c>
      <c r="N61" s="197">
        <v>0</v>
      </c>
      <c r="O61" s="197">
        <v>48.68</v>
      </c>
      <c r="P61" s="197">
        <v>49.39</v>
      </c>
      <c r="Q61" s="197">
        <v>4.91</v>
      </c>
      <c r="R61" s="197">
        <v>8.24</v>
      </c>
      <c r="S61" s="197">
        <v>0</v>
      </c>
      <c r="T61" s="197">
        <v>0</v>
      </c>
      <c r="U61" s="197">
        <v>235.47</v>
      </c>
      <c r="V61" s="197">
        <v>2.1</v>
      </c>
      <c r="W61" s="197">
        <v>10.28</v>
      </c>
      <c r="X61" s="197">
        <v>21.89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24.17</v>
      </c>
      <c r="AF61" s="197">
        <v>0</v>
      </c>
      <c r="AG61" s="197">
        <v>0</v>
      </c>
      <c r="AH61" s="197">
        <v>0</v>
      </c>
      <c r="AI61" s="197">
        <v>55</v>
      </c>
      <c r="AJ61" s="197">
        <v>0</v>
      </c>
      <c r="AK61" s="197">
        <v>0</v>
      </c>
      <c r="AL61" s="197">
        <v>0</v>
      </c>
      <c r="AM61" s="197">
        <v>50</v>
      </c>
      <c r="AN61" s="197">
        <v>5.09</v>
      </c>
      <c r="AO61">
        <v>0</v>
      </c>
      <c r="AP61" s="197">
        <v>68.3</v>
      </c>
      <c r="AQ61" s="197">
        <v>16.690000000000001</v>
      </c>
      <c r="AR61" s="197">
        <v>23.75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158.63</v>
      </c>
      <c r="L62" s="197">
        <v>56.18</v>
      </c>
      <c r="M62" s="197">
        <v>0</v>
      </c>
      <c r="N62" s="197">
        <v>0</v>
      </c>
      <c r="O62" s="197">
        <v>48.68</v>
      </c>
      <c r="P62" s="197">
        <v>49.39</v>
      </c>
      <c r="Q62" s="197">
        <v>4.91</v>
      </c>
      <c r="R62" s="197">
        <v>8.24</v>
      </c>
      <c r="S62" s="197">
        <v>0</v>
      </c>
      <c r="T62" s="197">
        <v>0</v>
      </c>
      <c r="U62" s="197">
        <v>235.47</v>
      </c>
      <c r="V62" s="197">
        <v>2.1</v>
      </c>
      <c r="W62" s="197">
        <v>10.28</v>
      </c>
      <c r="X62" s="197">
        <v>21.89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24.17</v>
      </c>
      <c r="AF62" s="197">
        <v>0</v>
      </c>
      <c r="AG62" s="197">
        <v>0</v>
      </c>
      <c r="AH62" s="197">
        <v>0</v>
      </c>
      <c r="AI62" s="197">
        <v>55</v>
      </c>
      <c r="AJ62" s="197">
        <v>0</v>
      </c>
      <c r="AK62" s="197">
        <v>0</v>
      </c>
      <c r="AL62" s="197">
        <v>0</v>
      </c>
      <c r="AM62" s="197">
        <v>50</v>
      </c>
      <c r="AN62" s="197">
        <v>5.09</v>
      </c>
      <c r="AO62">
        <v>0</v>
      </c>
      <c r="AP62" s="197">
        <v>68.3</v>
      </c>
      <c r="AQ62" s="197">
        <v>16.690000000000001</v>
      </c>
      <c r="AR62" s="197">
        <v>23.75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0</v>
      </c>
      <c r="G63" s="197">
        <v>16.55</v>
      </c>
      <c r="H63" s="197">
        <v>0</v>
      </c>
      <c r="I63" s="197">
        <v>0</v>
      </c>
      <c r="J63" s="197">
        <v>10</v>
      </c>
      <c r="K63" s="197">
        <v>158.63</v>
      </c>
      <c r="L63" s="197">
        <v>56.18</v>
      </c>
      <c r="M63" s="197">
        <v>0</v>
      </c>
      <c r="N63" s="197">
        <v>0</v>
      </c>
      <c r="O63" s="197">
        <v>48.68</v>
      </c>
      <c r="P63" s="197">
        <v>49.39</v>
      </c>
      <c r="Q63" s="197">
        <v>4.91</v>
      </c>
      <c r="R63" s="197">
        <v>8.24</v>
      </c>
      <c r="S63" s="197">
        <v>0</v>
      </c>
      <c r="T63" s="197">
        <v>0</v>
      </c>
      <c r="U63" s="197">
        <v>235.47</v>
      </c>
      <c r="V63" s="197">
        <v>2.57</v>
      </c>
      <c r="W63" s="197">
        <v>10.28</v>
      </c>
      <c r="X63" s="197">
        <v>21.89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</v>
      </c>
      <c r="AF63" s="197">
        <v>0</v>
      </c>
      <c r="AG63" s="197">
        <v>0</v>
      </c>
      <c r="AH63" s="197">
        <v>0</v>
      </c>
      <c r="AI63" s="197">
        <v>55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</v>
      </c>
      <c r="AQ63" s="197">
        <v>16.690000000000001</v>
      </c>
      <c r="AR63" s="197">
        <v>23.75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0</v>
      </c>
      <c r="G64" s="197">
        <v>16.55</v>
      </c>
      <c r="H64" s="197">
        <v>0</v>
      </c>
      <c r="I64" s="197">
        <v>0</v>
      </c>
      <c r="J64" s="197">
        <v>10</v>
      </c>
      <c r="K64" s="197">
        <v>158.63</v>
      </c>
      <c r="L64" s="197">
        <v>56.18</v>
      </c>
      <c r="M64" s="197">
        <v>0</v>
      </c>
      <c r="N64" s="197">
        <v>0</v>
      </c>
      <c r="O64" s="197">
        <v>48.68</v>
      </c>
      <c r="P64" s="197">
        <v>49.39</v>
      </c>
      <c r="Q64" s="197">
        <v>4.91</v>
      </c>
      <c r="R64" s="197">
        <v>8.24</v>
      </c>
      <c r="S64" s="197">
        <v>0</v>
      </c>
      <c r="T64" s="197">
        <v>0</v>
      </c>
      <c r="U64" s="197">
        <v>235.47</v>
      </c>
      <c r="V64" s="197">
        <v>2.82</v>
      </c>
      <c r="W64" s="197">
        <v>10.28</v>
      </c>
      <c r="X64" s="197">
        <v>21.89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</v>
      </c>
      <c r="AF64" s="197">
        <v>0</v>
      </c>
      <c r="AG64" s="197">
        <v>0</v>
      </c>
      <c r="AH64" s="197">
        <v>0</v>
      </c>
      <c r="AI64" s="197">
        <v>55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</v>
      </c>
      <c r="AQ64" s="197">
        <v>16.690000000000001</v>
      </c>
      <c r="AR64" s="197">
        <v>23.75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16.55</v>
      </c>
      <c r="H65" s="197">
        <v>0</v>
      </c>
      <c r="I65" s="197">
        <v>0</v>
      </c>
      <c r="J65" s="197">
        <v>10</v>
      </c>
      <c r="K65" s="197">
        <v>158.63</v>
      </c>
      <c r="L65" s="197">
        <v>56.18</v>
      </c>
      <c r="M65" s="197">
        <v>0</v>
      </c>
      <c r="N65" s="197">
        <v>0</v>
      </c>
      <c r="O65" s="197">
        <v>48.68</v>
      </c>
      <c r="P65" s="197">
        <v>49.39</v>
      </c>
      <c r="Q65" s="197">
        <v>4.91</v>
      </c>
      <c r="R65" s="197">
        <v>8.24</v>
      </c>
      <c r="S65" s="197">
        <v>0</v>
      </c>
      <c r="T65" s="197">
        <v>0</v>
      </c>
      <c r="U65" s="197">
        <v>235.47</v>
      </c>
      <c r="V65" s="197">
        <v>2.82</v>
      </c>
      <c r="W65" s="197">
        <v>10.28</v>
      </c>
      <c r="X65" s="197">
        <v>21.89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</v>
      </c>
      <c r="AF65" s="197">
        <v>0</v>
      </c>
      <c r="AG65" s="197">
        <v>0</v>
      </c>
      <c r="AH65" s="197">
        <v>0</v>
      </c>
      <c r="AI65" s="197">
        <v>55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</v>
      </c>
      <c r="AQ65" s="197">
        <v>16.690000000000001</v>
      </c>
      <c r="AR65" s="197">
        <v>23.75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16.55</v>
      </c>
      <c r="H66" s="197">
        <v>0</v>
      </c>
      <c r="I66" s="197">
        <v>0</v>
      </c>
      <c r="J66" s="197">
        <v>10</v>
      </c>
      <c r="K66" s="197">
        <v>158.63</v>
      </c>
      <c r="L66" s="197">
        <v>56.18</v>
      </c>
      <c r="M66" s="197">
        <v>0</v>
      </c>
      <c r="N66" s="197">
        <v>0</v>
      </c>
      <c r="O66" s="197">
        <v>48.68</v>
      </c>
      <c r="P66" s="197">
        <v>49.39</v>
      </c>
      <c r="Q66" s="197">
        <v>4.91</v>
      </c>
      <c r="R66" s="197">
        <v>8.24</v>
      </c>
      <c r="S66" s="197">
        <v>0</v>
      </c>
      <c r="T66" s="197">
        <v>0</v>
      </c>
      <c r="U66" s="197">
        <v>235.47</v>
      </c>
      <c r="V66" s="197">
        <v>2.82</v>
      </c>
      <c r="W66" s="197">
        <v>10.28</v>
      </c>
      <c r="X66" s="197">
        <v>21.89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</v>
      </c>
      <c r="AF66" s="197">
        <v>0</v>
      </c>
      <c r="AG66" s="197">
        <v>0</v>
      </c>
      <c r="AH66" s="197">
        <v>0</v>
      </c>
      <c r="AI66" s="197">
        <v>55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</v>
      </c>
      <c r="AQ66" s="197">
        <v>16.690000000000001</v>
      </c>
      <c r="AR66" s="197">
        <v>23.75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16.55</v>
      </c>
      <c r="H67" s="197">
        <v>0</v>
      </c>
      <c r="I67" s="197">
        <v>0</v>
      </c>
      <c r="J67" s="197">
        <v>10</v>
      </c>
      <c r="K67" s="197">
        <v>158.63</v>
      </c>
      <c r="L67" s="197">
        <v>56.18</v>
      </c>
      <c r="M67" s="197">
        <v>0</v>
      </c>
      <c r="N67" s="197">
        <v>0</v>
      </c>
      <c r="O67" s="197">
        <v>48.68</v>
      </c>
      <c r="P67" s="197">
        <v>49.39</v>
      </c>
      <c r="Q67" s="197">
        <v>4.91</v>
      </c>
      <c r="R67" s="197">
        <v>8.24</v>
      </c>
      <c r="S67" s="197">
        <v>0</v>
      </c>
      <c r="T67" s="197">
        <v>0</v>
      </c>
      <c r="U67" s="197">
        <v>235.47</v>
      </c>
      <c r="V67" s="197">
        <v>2.82</v>
      </c>
      <c r="W67" s="197">
        <v>10.28</v>
      </c>
      <c r="X67" s="197">
        <v>21.89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</v>
      </c>
      <c r="AQ67" s="197">
        <v>16.690000000000001</v>
      </c>
      <c r="AR67" s="197">
        <v>23.75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16.55</v>
      </c>
      <c r="H68" s="197">
        <v>0</v>
      </c>
      <c r="I68" s="197">
        <v>0</v>
      </c>
      <c r="J68" s="197">
        <v>10</v>
      </c>
      <c r="K68" s="197">
        <v>158.63</v>
      </c>
      <c r="L68" s="197">
        <v>56.18</v>
      </c>
      <c r="M68" s="197">
        <v>0</v>
      </c>
      <c r="N68" s="197">
        <v>0</v>
      </c>
      <c r="O68" s="197">
        <v>48.68</v>
      </c>
      <c r="P68" s="197">
        <v>49.39</v>
      </c>
      <c r="Q68" s="197">
        <v>4.91</v>
      </c>
      <c r="R68" s="197">
        <v>8.24</v>
      </c>
      <c r="S68" s="197">
        <v>0</v>
      </c>
      <c r="T68" s="197">
        <v>0</v>
      </c>
      <c r="U68" s="197">
        <v>235.47</v>
      </c>
      <c r="V68" s="197">
        <v>2.82</v>
      </c>
      <c r="W68" s="197">
        <v>10.28</v>
      </c>
      <c r="X68" s="197">
        <v>21.89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</v>
      </c>
      <c r="AQ68" s="197">
        <v>16.690000000000001</v>
      </c>
      <c r="AR68" s="197">
        <v>23.75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16.55</v>
      </c>
      <c r="H69" s="197">
        <v>0</v>
      </c>
      <c r="I69" s="197">
        <v>0</v>
      </c>
      <c r="J69" s="197">
        <v>10</v>
      </c>
      <c r="K69" s="197">
        <v>158.63</v>
      </c>
      <c r="L69" s="197">
        <v>56.18</v>
      </c>
      <c r="M69" s="197">
        <v>0</v>
      </c>
      <c r="N69" s="197">
        <v>0</v>
      </c>
      <c r="O69" s="197">
        <v>48.68</v>
      </c>
      <c r="P69" s="197">
        <v>49.39</v>
      </c>
      <c r="Q69" s="197">
        <v>4.91</v>
      </c>
      <c r="R69" s="197">
        <v>8.24</v>
      </c>
      <c r="S69" s="197">
        <v>0</v>
      </c>
      <c r="T69" s="197">
        <v>0</v>
      </c>
      <c r="U69" s="197">
        <v>235.47</v>
      </c>
      <c r="V69" s="197">
        <v>2.82</v>
      </c>
      <c r="W69" s="197">
        <v>10.28</v>
      </c>
      <c r="X69" s="197">
        <v>21.89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</v>
      </c>
      <c r="AF69" s="197">
        <v>0</v>
      </c>
      <c r="AG69" s="197">
        <v>0</v>
      </c>
      <c r="AH69" s="197">
        <v>0</v>
      </c>
      <c r="AI69" s="197">
        <v>55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</v>
      </c>
      <c r="AQ69" s="197">
        <v>16.690000000000001</v>
      </c>
      <c r="AR69" s="197">
        <v>23.51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16.55</v>
      </c>
      <c r="H70" s="197">
        <v>0</v>
      </c>
      <c r="I70" s="197">
        <v>0</v>
      </c>
      <c r="J70" s="197">
        <v>10</v>
      </c>
      <c r="K70" s="197">
        <v>158.63</v>
      </c>
      <c r="L70" s="197">
        <v>56.18</v>
      </c>
      <c r="M70" s="197">
        <v>0</v>
      </c>
      <c r="N70" s="197">
        <v>0</v>
      </c>
      <c r="O70" s="197">
        <v>48.68</v>
      </c>
      <c r="P70" s="197">
        <v>49.39</v>
      </c>
      <c r="Q70" s="197">
        <v>4.91</v>
      </c>
      <c r="R70" s="197">
        <v>8.24</v>
      </c>
      <c r="S70" s="197">
        <v>0</v>
      </c>
      <c r="T70" s="197">
        <v>0</v>
      </c>
      <c r="U70" s="197">
        <v>235.47</v>
      </c>
      <c r="V70" s="197">
        <v>2.82</v>
      </c>
      <c r="W70" s="197">
        <v>10.28</v>
      </c>
      <c r="X70" s="197">
        <v>21.89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</v>
      </c>
      <c r="AF70" s="197">
        <v>0</v>
      </c>
      <c r="AG70" s="197">
        <v>0</v>
      </c>
      <c r="AH70" s="197">
        <v>0</v>
      </c>
      <c r="AI70" s="197">
        <v>55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</v>
      </c>
      <c r="AQ70" s="197">
        <v>16.690000000000001</v>
      </c>
      <c r="AR70" s="197">
        <v>19.23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16.55</v>
      </c>
      <c r="H71" s="197">
        <v>0</v>
      </c>
      <c r="I71" s="197">
        <v>0</v>
      </c>
      <c r="J71" s="197">
        <v>10</v>
      </c>
      <c r="K71" s="197">
        <v>158.63</v>
      </c>
      <c r="L71" s="197">
        <v>56.18</v>
      </c>
      <c r="M71" s="197">
        <v>0</v>
      </c>
      <c r="N71" s="197">
        <v>0</v>
      </c>
      <c r="O71" s="197">
        <v>48.68</v>
      </c>
      <c r="P71" s="197">
        <v>49.39</v>
      </c>
      <c r="Q71" s="197">
        <v>4.91</v>
      </c>
      <c r="R71" s="197">
        <v>8.24</v>
      </c>
      <c r="S71" s="197">
        <v>0</v>
      </c>
      <c r="T71" s="197">
        <v>0</v>
      </c>
      <c r="U71" s="197">
        <v>235.47</v>
      </c>
      <c r="V71" s="197">
        <v>2.82</v>
      </c>
      <c r="W71" s="197">
        <v>10.28</v>
      </c>
      <c r="X71" s="197">
        <v>21.89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</v>
      </c>
      <c r="AQ71" s="197">
        <v>18.63</v>
      </c>
      <c r="AR71" s="197">
        <v>10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16.55</v>
      </c>
      <c r="H72" s="197">
        <v>0</v>
      </c>
      <c r="I72" s="197">
        <v>0</v>
      </c>
      <c r="J72" s="197">
        <v>10</v>
      </c>
      <c r="K72" s="197">
        <v>158.63</v>
      </c>
      <c r="L72" s="197">
        <v>56.18</v>
      </c>
      <c r="M72" s="197">
        <v>0</v>
      </c>
      <c r="N72" s="197">
        <v>0</v>
      </c>
      <c r="O72" s="197">
        <v>48.68</v>
      </c>
      <c r="P72" s="197">
        <v>49.39</v>
      </c>
      <c r="Q72" s="197">
        <v>4.91</v>
      </c>
      <c r="R72" s="197">
        <v>8.24</v>
      </c>
      <c r="S72" s="197">
        <v>0</v>
      </c>
      <c r="T72" s="197">
        <v>0</v>
      </c>
      <c r="U72" s="197">
        <v>235.47</v>
      </c>
      <c r="V72" s="197">
        <v>2.82</v>
      </c>
      <c r="W72" s="197">
        <v>10.28</v>
      </c>
      <c r="X72" s="197">
        <v>21.89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</v>
      </c>
      <c r="AQ72" s="197">
        <v>18.63</v>
      </c>
      <c r="AR72" s="197">
        <v>5.14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16.55</v>
      </c>
      <c r="H73" s="197">
        <v>0</v>
      </c>
      <c r="I73" s="197">
        <v>0</v>
      </c>
      <c r="J73" s="197">
        <v>10</v>
      </c>
      <c r="K73" s="197">
        <v>158.63</v>
      </c>
      <c r="L73" s="197">
        <v>56.18</v>
      </c>
      <c r="M73" s="197">
        <v>0</v>
      </c>
      <c r="N73" s="197">
        <v>0</v>
      </c>
      <c r="O73" s="197">
        <v>48.68</v>
      </c>
      <c r="P73" s="197">
        <v>49.39</v>
      </c>
      <c r="Q73" s="197">
        <v>4.91</v>
      </c>
      <c r="R73" s="197">
        <v>8.24</v>
      </c>
      <c r="S73" s="197">
        <v>0</v>
      </c>
      <c r="T73" s="197">
        <v>0</v>
      </c>
      <c r="U73" s="197">
        <v>235.47</v>
      </c>
      <c r="V73" s="197">
        <v>2.82</v>
      </c>
      <c r="W73" s="197">
        <v>10.28</v>
      </c>
      <c r="X73" s="197">
        <v>24.71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</v>
      </c>
      <c r="AQ73" s="197">
        <v>18.63</v>
      </c>
      <c r="AR73" s="197">
        <v>2.42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16.55</v>
      </c>
      <c r="H74" s="197">
        <v>0</v>
      </c>
      <c r="I74" s="197">
        <v>0</v>
      </c>
      <c r="J74" s="197">
        <v>10</v>
      </c>
      <c r="K74" s="197">
        <v>158.63</v>
      </c>
      <c r="L74" s="197">
        <v>56.18</v>
      </c>
      <c r="M74" s="197">
        <v>0</v>
      </c>
      <c r="N74" s="197">
        <v>0</v>
      </c>
      <c r="O74" s="197">
        <v>48.68</v>
      </c>
      <c r="P74" s="197">
        <v>49.39</v>
      </c>
      <c r="Q74" s="197">
        <v>4.91</v>
      </c>
      <c r="R74" s="197">
        <v>8.24</v>
      </c>
      <c r="S74" s="197">
        <v>0</v>
      </c>
      <c r="T74" s="197">
        <v>0</v>
      </c>
      <c r="U74" s="197">
        <v>235.47</v>
      </c>
      <c r="V74" s="197">
        <v>2.82</v>
      </c>
      <c r="W74" s="197">
        <v>10.28</v>
      </c>
      <c r="X74" s="197">
        <v>30.38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</v>
      </c>
      <c r="AQ74" s="197">
        <v>18.63</v>
      </c>
      <c r="AR74" s="197">
        <v>0.75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16.55</v>
      </c>
      <c r="H75" s="197">
        <v>0</v>
      </c>
      <c r="I75" s="197">
        <v>0</v>
      </c>
      <c r="J75" s="197">
        <v>10</v>
      </c>
      <c r="K75" s="197">
        <v>158.63</v>
      </c>
      <c r="L75" s="197">
        <v>56.18</v>
      </c>
      <c r="M75" s="197">
        <v>0</v>
      </c>
      <c r="N75" s="197">
        <v>0</v>
      </c>
      <c r="O75" s="197">
        <v>48.68</v>
      </c>
      <c r="P75" s="197">
        <v>49.39</v>
      </c>
      <c r="Q75" s="197">
        <v>4.91</v>
      </c>
      <c r="R75" s="197">
        <v>6.62</v>
      </c>
      <c r="S75" s="197">
        <v>0</v>
      </c>
      <c r="T75" s="197">
        <v>0</v>
      </c>
      <c r="U75" s="197">
        <v>235.47</v>
      </c>
      <c r="V75" s="197">
        <v>2.82</v>
      </c>
      <c r="W75" s="197">
        <v>10.28</v>
      </c>
      <c r="X75" s="197">
        <v>35.200000000000003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24.19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</v>
      </c>
      <c r="AQ75" s="197">
        <v>18.63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16.55</v>
      </c>
      <c r="H76" s="197">
        <v>0</v>
      </c>
      <c r="I76" s="197">
        <v>0</v>
      </c>
      <c r="J76" s="197">
        <v>10</v>
      </c>
      <c r="K76" s="197">
        <v>158.63</v>
      </c>
      <c r="L76" s="197">
        <v>56.18</v>
      </c>
      <c r="M76" s="197">
        <v>0</v>
      </c>
      <c r="N76" s="197">
        <v>0</v>
      </c>
      <c r="O76" s="197">
        <v>48.68</v>
      </c>
      <c r="P76" s="197">
        <v>49.39</v>
      </c>
      <c r="Q76" s="197">
        <v>4.91</v>
      </c>
      <c r="R76" s="197">
        <v>6.32</v>
      </c>
      <c r="S76" s="197">
        <v>0</v>
      </c>
      <c r="T76" s="197">
        <v>0</v>
      </c>
      <c r="U76" s="197">
        <v>235.47</v>
      </c>
      <c r="V76" s="197">
        <v>2.82</v>
      </c>
      <c r="W76" s="197">
        <v>10.28</v>
      </c>
      <c r="X76" s="197">
        <v>36.21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24.19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</v>
      </c>
      <c r="AQ76" s="197">
        <v>18.63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16.55</v>
      </c>
      <c r="H77" s="197">
        <v>0</v>
      </c>
      <c r="I77" s="197">
        <v>0</v>
      </c>
      <c r="J77" s="197">
        <v>10</v>
      </c>
      <c r="K77" s="197">
        <v>158.63</v>
      </c>
      <c r="L77" s="197">
        <v>56.18</v>
      </c>
      <c r="M77" s="197">
        <v>0</v>
      </c>
      <c r="N77" s="197">
        <v>0</v>
      </c>
      <c r="O77" s="197">
        <v>48.68</v>
      </c>
      <c r="P77" s="197">
        <v>49.39</v>
      </c>
      <c r="Q77" s="197">
        <v>4.91</v>
      </c>
      <c r="R77" s="197">
        <v>6.32</v>
      </c>
      <c r="S77" s="197">
        <v>0</v>
      </c>
      <c r="T77" s="197">
        <v>0</v>
      </c>
      <c r="U77" s="197">
        <v>235.47</v>
      </c>
      <c r="V77" s="197">
        <v>2.72</v>
      </c>
      <c r="W77" s="197">
        <v>10.28</v>
      </c>
      <c r="X77" s="197">
        <v>21.89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24.19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</v>
      </c>
      <c r="AQ77" s="197">
        <v>18.63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15.82</v>
      </c>
      <c r="E78" s="197">
        <v>0</v>
      </c>
      <c r="F78" s="197">
        <v>0</v>
      </c>
      <c r="G78" s="197">
        <v>28.98</v>
      </c>
      <c r="H78" s="197">
        <v>0</v>
      </c>
      <c r="I78" s="197">
        <v>0</v>
      </c>
      <c r="J78" s="197">
        <v>18.329999999999998</v>
      </c>
      <c r="K78" s="197">
        <v>158.63</v>
      </c>
      <c r="L78" s="197">
        <v>56.18</v>
      </c>
      <c r="M78" s="197">
        <v>0</v>
      </c>
      <c r="N78" s="197">
        <v>0</v>
      </c>
      <c r="O78" s="197">
        <v>48.68</v>
      </c>
      <c r="P78" s="197">
        <v>49.39</v>
      </c>
      <c r="Q78" s="197">
        <v>4.91</v>
      </c>
      <c r="R78" s="197">
        <v>6.32</v>
      </c>
      <c r="S78" s="197">
        <v>0</v>
      </c>
      <c r="T78" s="197">
        <v>0</v>
      </c>
      <c r="U78" s="197">
        <v>235.47</v>
      </c>
      <c r="V78" s="197">
        <v>2.72</v>
      </c>
      <c r="W78" s="197">
        <v>10.28</v>
      </c>
      <c r="X78" s="197">
        <v>21.89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24.19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</v>
      </c>
      <c r="AQ78" s="197">
        <v>18.63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10.24</v>
      </c>
      <c r="H79" s="197">
        <v>0</v>
      </c>
      <c r="I79" s="197">
        <v>0</v>
      </c>
      <c r="J79" s="197">
        <v>12.55</v>
      </c>
      <c r="K79" s="197">
        <v>158.63</v>
      </c>
      <c r="L79" s="197">
        <v>56.18</v>
      </c>
      <c r="M79" s="197">
        <v>0</v>
      </c>
      <c r="N79" s="197">
        <v>0</v>
      </c>
      <c r="O79" s="197">
        <v>48.68</v>
      </c>
      <c r="P79" s="197">
        <v>49.39</v>
      </c>
      <c r="Q79" s="197">
        <v>4.91</v>
      </c>
      <c r="R79" s="197">
        <v>6.32</v>
      </c>
      <c r="S79" s="197">
        <v>0</v>
      </c>
      <c r="T79" s="197">
        <v>0</v>
      </c>
      <c r="U79" s="197">
        <v>235.47</v>
      </c>
      <c r="V79" s="197">
        <v>2.72</v>
      </c>
      <c r="W79" s="197">
        <v>10.28</v>
      </c>
      <c r="X79" s="197">
        <v>21.89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</v>
      </c>
      <c r="AQ79" s="197">
        <v>18.63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7.95</v>
      </c>
      <c r="K80" s="197">
        <v>158.63</v>
      </c>
      <c r="L80" s="197">
        <v>56.18</v>
      </c>
      <c r="M80" s="197">
        <v>0</v>
      </c>
      <c r="N80" s="197">
        <v>0</v>
      </c>
      <c r="O80" s="197">
        <v>48.68</v>
      </c>
      <c r="P80" s="197">
        <v>49.39</v>
      </c>
      <c r="Q80" s="197">
        <v>4.91</v>
      </c>
      <c r="R80" s="197">
        <v>6.32</v>
      </c>
      <c r="S80" s="197">
        <v>0</v>
      </c>
      <c r="T80" s="197">
        <v>0</v>
      </c>
      <c r="U80" s="197">
        <v>235.47</v>
      </c>
      <c r="V80" s="197">
        <v>2.72</v>
      </c>
      <c r="W80" s="197">
        <v>10.28</v>
      </c>
      <c r="X80" s="197">
        <v>21.89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</v>
      </c>
      <c r="AQ80" s="197">
        <v>18.63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158.63</v>
      </c>
      <c r="L81" s="197">
        <v>56.18</v>
      </c>
      <c r="M81" s="197">
        <v>0</v>
      </c>
      <c r="N81" s="197">
        <v>0</v>
      </c>
      <c r="O81" s="197">
        <v>48.68</v>
      </c>
      <c r="P81" s="197">
        <v>49.39</v>
      </c>
      <c r="Q81" s="197">
        <v>4.91</v>
      </c>
      <c r="R81" s="197">
        <v>6.32</v>
      </c>
      <c r="S81" s="197">
        <v>0</v>
      </c>
      <c r="T81" s="197">
        <v>0</v>
      </c>
      <c r="U81" s="197">
        <v>235.47</v>
      </c>
      <c r="V81" s="197">
        <v>2.72</v>
      </c>
      <c r="W81" s="197">
        <v>10.28</v>
      </c>
      <c r="X81" s="197">
        <v>36.21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</v>
      </c>
      <c r="AQ81" s="197">
        <v>18.63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158.63</v>
      </c>
      <c r="L82" s="197">
        <v>56.18</v>
      </c>
      <c r="M82" s="197">
        <v>0</v>
      </c>
      <c r="N82" s="197">
        <v>0</v>
      </c>
      <c r="O82" s="197">
        <v>48.68</v>
      </c>
      <c r="P82" s="197">
        <v>49.39</v>
      </c>
      <c r="Q82" s="197">
        <v>4.91</v>
      </c>
      <c r="R82" s="197">
        <v>6.32</v>
      </c>
      <c r="S82" s="197">
        <v>0</v>
      </c>
      <c r="T82" s="197">
        <v>0</v>
      </c>
      <c r="U82" s="197">
        <v>235.47</v>
      </c>
      <c r="V82" s="197">
        <v>2.72</v>
      </c>
      <c r="W82" s="197">
        <v>10.28</v>
      </c>
      <c r="X82" s="197">
        <v>36.21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23.84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</v>
      </c>
      <c r="AQ82" s="197">
        <v>18.63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158.63</v>
      </c>
      <c r="L83" s="197">
        <v>56.18</v>
      </c>
      <c r="M83" s="197">
        <v>0</v>
      </c>
      <c r="N83" s="197">
        <v>0</v>
      </c>
      <c r="O83" s="197">
        <v>48.68</v>
      </c>
      <c r="P83" s="197">
        <v>49.39</v>
      </c>
      <c r="Q83" s="197">
        <v>4.91</v>
      </c>
      <c r="R83" s="197">
        <v>6.32</v>
      </c>
      <c r="S83" s="197">
        <v>0</v>
      </c>
      <c r="T83" s="197">
        <v>0</v>
      </c>
      <c r="U83" s="197">
        <v>235.47</v>
      </c>
      <c r="V83" s="197">
        <v>2.72</v>
      </c>
      <c r="W83" s="197">
        <v>10.28</v>
      </c>
      <c r="X83" s="197">
        <v>36.21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23.84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</v>
      </c>
      <c r="AQ83" s="197">
        <v>18.63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158.63</v>
      </c>
      <c r="L84" s="197">
        <v>56.18</v>
      </c>
      <c r="M84" s="197">
        <v>0</v>
      </c>
      <c r="N84" s="197">
        <v>0</v>
      </c>
      <c r="O84" s="197">
        <v>48.68</v>
      </c>
      <c r="P84" s="197">
        <v>49.39</v>
      </c>
      <c r="Q84" s="197">
        <v>4.91</v>
      </c>
      <c r="R84" s="197">
        <v>6.32</v>
      </c>
      <c r="S84" s="197">
        <v>0</v>
      </c>
      <c r="T84" s="197">
        <v>0</v>
      </c>
      <c r="U84" s="197">
        <v>235.47</v>
      </c>
      <c r="V84" s="197">
        <v>2.72</v>
      </c>
      <c r="W84" s="197">
        <v>10.28</v>
      </c>
      <c r="X84" s="197">
        <v>36.21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23.84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</v>
      </c>
      <c r="AQ84" s="197">
        <v>18.63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158.63</v>
      </c>
      <c r="L85" s="197">
        <v>56.18</v>
      </c>
      <c r="M85" s="197">
        <v>0</v>
      </c>
      <c r="N85" s="197">
        <v>0</v>
      </c>
      <c r="O85" s="197">
        <v>48.68</v>
      </c>
      <c r="P85" s="197">
        <v>49.39</v>
      </c>
      <c r="Q85" s="197">
        <v>4.91</v>
      </c>
      <c r="R85" s="197">
        <v>6.32</v>
      </c>
      <c r="S85" s="197">
        <v>0</v>
      </c>
      <c r="T85" s="197">
        <v>0</v>
      </c>
      <c r="U85" s="197">
        <v>235.47</v>
      </c>
      <c r="V85" s="197">
        <v>2.72</v>
      </c>
      <c r="W85" s="197">
        <v>10.73</v>
      </c>
      <c r="X85" s="197">
        <v>36.21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23.84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</v>
      </c>
      <c r="AQ85" s="197">
        <v>18.63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158.63</v>
      </c>
      <c r="L86" s="197">
        <v>56.18</v>
      </c>
      <c r="M86" s="197">
        <v>0</v>
      </c>
      <c r="N86" s="197">
        <v>0</v>
      </c>
      <c r="O86" s="197">
        <v>48.68</v>
      </c>
      <c r="P86" s="197">
        <v>49.39</v>
      </c>
      <c r="Q86" s="197">
        <v>4.91</v>
      </c>
      <c r="R86" s="197">
        <v>6.32</v>
      </c>
      <c r="S86" s="197">
        <v>0</v>
      </c>
      <c r="T86" s="197">
        <v>0</v>
      </c>
      <c r="U86" s="197">
        <v>235.47</v>
      </c>
      <c r="V86" s="197">
        <v>2.72</v>
      </c>
      <c r="W86" s="197">
        <v>10.73</v>
      </c>
      <c r="X86" s="197">
        <v>36.21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</v>
      </c>
      <c r="AQ86" s="197">
        <v>18.63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158.63</v>
      </c>
      <c r="L87" s="197">
        <v>56.18</v>
      </c>
      <c r="M87" s="197">
        <v>0</v>
      </c>
      <c r="N87" s="197">
        <v>0</v>
      </c>
      <c r="O87" s="197">
        <v>48.68</v>
      </c>
      <c r="P87" s="197">
        <v>49.39</v>
      </c>
      <c r="Q87" s="197">
        <v>4.91</v>
      </c>
      <c r="R87" s="197">
        <v>6.32</v>
      </c>
      <c r="S87" s="197">
        <v>0</v>
      </c>
      <c r="T87" s="197">
        <v>0</v>
      </c>
      <c r="U87" s="197">
        <v>235.47</v>
      </c>
      <c r="V87" s="197">
        <v>2.72</v>
      </c>
      <c r="W87" s="197">
        <v>10.73</v>
      </c>
      <c r="X87" s="197">
        <v>36.21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</v>
      </c>
      <c r="AQ87" s="197">
        <v>18.63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158.63</v>
      </c>
      <c r="L88" s="197">
        <v>56.18</v>
      </c>
      <c r="M88" s="197">
        <v>0</v>
      </c>
      <c r="N88" s="197">
        <v>0</v>
      </c>
      <c r="O88" s="197">
        <v>48.68</v>
      </c>
      <c r="P88" s="197">
        <v>49.39</v>
      </c>
      <c r="Q88" s="197">
        <v>4.91</v>
      </c>
      <c r="R88" s="197">
        <v>6.32</v>
      </c>
      <c r="S88" s="197">
        <v>0</v>
      </c>
      <c r="T88" s="197">
        <v>0</v>
      </c>
      <c r="U88" s="197">
        <v>235.47</v>
      </c>
      <c r="V88" s="197">
        <v>2.72</v>
      </c>
      <c r="W88" s="197">
        <v>10.73</v>
      </c>
      <c r="X88" s="197">
        <v>36.21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</v>
      </c>
      <c r="AQ88" s="197">
        <v>18.63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158.63</v>
      </c>
      <c r="L89" s="197">
        <v>56.18</v>
      </c>
      <c r="M89" s="197">
        <v>0</v>
      </c>
      <c r="N89" s="197">
        <v>0</v>
      </c>
      <c r="O89" s="197">
        <v>48.68</v>
      </c>
      <c r="P89" s="197">
        <v>49.39</v>
      </c>
      <c r="Q89" s="197">
        <v>4.91</v>
      </c>
      <c r="R89" s="197">
        <v>6.32</v>
      </c>
      <c r="S89" s="197">
        <v>0</v>
      </c>
      <c r="T89" s="197">
        <v>0</v>
      </c>
      <c r="U89" s="197">
        <v>235.47</v>
      </c>
      <c r="V89" s="197">
        <v>2.72</v>
      </c>
      <c r="W89" s="197">
        <v>10.73</v>
      </c>
      <c r="X89" s="197">
        <v>36.21</v>
      </c>
      <c r="Y89" s="197">
        <v>0</v>
      </c>
      <c r="Z89">
        <v>0</v>
      </c>
      <c r="AA89" s="197">
        <v>14.94</v>
      </c>
      <c r="AB89" s="197">
        <v>0</v>
      </c>
      <c r="AC89" s="197">
        <v>0</v>
      </c>
      <c r="AD89" s="197">
        <v>0</v>
      </c>
      <c r="AE89" s="197">
        <v>53.71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</v>
      </c>
      <c r="AQ89" s="197">
        <v>18.63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158.63</v>
      </c>
      <c r="L90" s="197">
        <v>56.18</v>
      </c>
      <c r="M90" s="197">
        <v>0</v>
      </c>
      <c r="N90" s="197">
        <v>0</v>
      </c>
      <c r="O90" s="197">
        <v>48.68</v>
      </c>
      <c r="P90" s="197">
        <v>49.39</v>
      </c>
      <c r="Q90" s="197">
        <v>4.91</v>
      </c>
      <c r="R90" s="197">
        <v>6.32</v>
      </c>
      <c r="S90" s="197">
        <v>0</v>
      </c>
      <c r="T90" s="197">
        <v>0</v>
      </c>
      <c r="U90" s="197">
        <v>235.47</v>
      </c>
      <c r="V90" s="197">
        <v>2.72</v>
      </c>
      <c r="W90" s="197">
        <v>10.73</v>
      </c>
      <c r="X90" s="197">
        <v>36.21</v>
      </c>
      <c r="Y90" s="197">
        <v>0</v>
      </c>
      <c r="Z90">
        <v>0</v>
      </c>
      <c r="AA90" s="197">
        <v>14.94</v>
      </c>
      <c r="AB90" s="197">
        <v>0</v>
      </c>
      <c r="AC90" s="197">
        <v>0</v>
      </c>
      <c r="AD90" s="197">
        <v>0</v>
      </c>
      <c r="AE90" s="197">
        <v>53.98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</v>
      </c>
      <c r="AQ90" s="197">
        <v>18.63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9.09</v>
      </c>
      <c r="E91" s="197">
        <v>0</v>
      </c>
      <c r="F91" s="197">
        <v>0</v>
      </c>
      <c r="G91" s="197">
        <v>9.09</v>
      </c>
      <c r="H91" s="197">
        <v>0</v>
      </c>
      <c r="I91" s="197">
        <v>0</v>
      </c>
      <c r="J91" s="197">
        <v>11.99</v>
      </c>
      <c r="K91" s="197">
        <v>158.63</v>
      </c>
      <c r="L91" s="197">
        <v>56.18</v>
      </c>
      <c r="M91" s="197">
        <v>0</v>
      </c>
      <c r="N91" s="197">
        <v>0</v>
      </c>
      <c r="O91" s="197">
        <v>48.68</v>
      </c>
      <c r="P91" s="197">
        <v>49.39</v>
      </c>
      <c r="Q91" s="197">
        <v>4.91</v>
      </c>
      <c r="R91" s="197">
        <v>6.32</v>
      </c>
      <c r="S91" s="197">
        <v>0</v>
      </c>
      <c r="T91" s="197">
        <v>0</v>
      </c>
      <c r="U91" s="197">
        <v>235.47</v>
      </c>
      <c r="V91" s="197">
        <v>2.72</v>
      </c>
      <c r="W91" s="197">
        <v>10.73</v>
      </c>
      <c r="X91" s="197">
        <v>36.21</v>
      </c>
      <c r="Y91" s="197">
        <v>0</v>
      </c>
      <c r="Z91">
        <v>0</v>
      </c>
      <c r="AA91" s="197">
        <v>14.94</v>
      </c>
      <c r="AB91" s="197">
        <v>0</v>
      </c>
      <c r="AC91" s="197">
        <v>0</v>
      </c>
      <c r="AD91" s="197">
        <v>0</v>
      </c>
      <c r="AE91" s="197">
        <v>54.63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</v>
      </c>
      <c r="AQ91" s="197">
        <v>18.63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9.09</v>
      </c>
      <c r="E92" s="197">
        <v>0</v>
      </c>
      <c r="F92" s="197">
        <v>0</v>
      </c>
      <c r="G92" s="197">
        <v>9.09</v>
      </c>
      <c r="H92" s="197">
        <v>0</v>
      </c>
      <c r="I92" s="197">
        <v>0</v>
      </c>
      <c r="J92" s="197">
        <v>15.1</v>
      </c>
      <c r="K92" s="197">
        <v>158.63</v>
      </c>
      <c r="L92" s="197">
        <v>56.18</v>
      </c>
      <c r="M92" s="197">
        <v>0</v>
      </c>
      <c r="N92" s="197">
        <v>0</v>
      </c>
      <c r="O92" s="197">
        <v>48.68</v>
      </c>
      <c r="P92" s="197">
        <v>49.39</v>
      </c>
      <c r="Q92" s="197">
        <v>4.91</v>
      </c>
      <c r="R92" s="197">
        <v>6.32</v>
      </c>
      <c r="S92" s="197">
        <v>0</v>
      </c>
      <c r="T92" s="197">
        <v>0</v>
      </c>
      <c r="U92" s="197">
        <v>235.47</v>
      </c>
      <c r="V92" s="197">
        <v>2.72</v>
      </c>
      <c r="W92" s="197">
        <v>10.73</v>
      </c>
      <c r="X92" s="197">
        <v>36.21</v>
      </c>
      <c r="Y92" s="197">
        <v>0</v>
      </c>
      <c r="Z92">
        <v>0</v>
      </c>
      <c r="AA92" s="197">
        <v>14.94</v>
      </c>
      <c r="AB92" s="197">
        <v>0</v>
      </c>
      <c r="AC92" s="197">
        <v>0</v>
      </c>
      <c r="AD92" s="197">
        <v>0</v>
      </c>
      <c r="AE92" s="197">
        <v>54.63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</v>
      </c>
      <c r="AQ92" s="197">
        <v>18.63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10</v>
      </c>
      <c r="E93" s="197">
        <v>0</v>
      </c>
      <c r="F93" s="197">
        <v>0</v>
      </c>
      <c r="G93" s="197">
        <v>10</v>
      </c>
      <c r="H93" s="197">
        <v>0</v>
      </c>
      <c r="I93" s="197">
        <v>0</v>
      </c>
      <c r="J93" s="197">
        <v>18.579999999999998</v>
      </c>
      <c r="K93" s="197">
        <v>158.63</v>
      </c>
      <c r="L93" s="197">
        <v>56.18</v>
      </c>
      <c r="M93" s="197">
        <v>0</v>
      </c>
      <c r="N93" s="197">
        <v>0</v>
      </c>
      <c r="O93" s="197">
        <v>48.68</v>
      </c>
      <c r="P93" s="197">
        <v>49.39</v>
      </c>
      <c r="Q93" s="197">
        <v>4.91</v>
      </c>
      <c r="R93" s="197">
        <v>6.32</v>
      </c>
      <c r="S93" s="197">
        <v>0</v>
      </c>
      <c r="T93" s="197">
        <v>0</v>
      </c>
      <c r="U93" s="197">
        <v>235.47</v>
      </c>
      <c r="V93" s="197">
        <v>2.72</v>
      </c>
      <c r="W93" s="197">
        <v>10.73</v>
      </c>
      <c r="X93" s="197">
        <v>36.21</v>
      </c>
      <c r="Y93" s="197">
        <v>0</v>
      </c>
      <c r="Z93">
        <v>0</v>
      </c>
      <c r="AA93" s="197">
        <v>14.94</v>
      </c>
      <c r="AB93" s="197">
        <v>0</v>
      </c>
      <c r="AC93" s="197">
        <v>0</v>
      </c>
      <c r="AD93" s="197">
        <v>0</v>
      </c>
      <c r="AE93" s="197">
        <v>54.63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</v>
      </c>
      <c r="AQ93" s="197">
        <v>18.63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10</v>
      </c>
      <c r="E94" s="197">
        <v>0</v>
      </c>
      <c r="F94" s="197">
        <v>0</v>
      </c>
      <c r="G94" s="197">
        <v>10</v>
      </c>
      <c r="H94" s="197">
        <v>0</v>
      </c>
      <c r="I94" s="197">
        <v>0</v>
      </c>
      <c r="J94" s="197">
        <v>22.4</v>
      </c>
      <c r="K94" s="197">
        <v>158.63</v>
      </c>
      <c r="L94" s="197">
        <v>56.18</v>
      </c>
      <c r="M94" s="197">
        <v>0</v>
      </c>
      <c r="N94" s="197">
        <v>0</v>
      </c>
      <c r="O94" s="197">
        <v>48.68</v>
      </c>
      <c r="P94" s="197">
        <v>49.39</v>
      </c>
      <c r="Q94" s="197">
        <v>4.91</v>
      </c>
      <c r="R94" s="197">
        <v>6.32</v>
      </c>
      <c r="S94" s="197">
        <v>0</v>
      </c>
      <c r="T94" s="197">
        <v>0</v>
      </c>
      <c r="U94" s="197">
        <v>235.47</v>
      </c>
      <c r="V94" s="197">
        <v>2.72</v>
      </c>
      <c r="W94" s="197">
        <v>10.73</v>
      </c>
      <c r="X94" s="197">
        <v>36.21</v>
      </c>
      <c r="Y94" s="197">
        <v>0</v>
      </c>
      <c r="Z94">
        <v>0</v>
      </c>
      <c r="AA94" s="197">
        <v>14.94</v>
      </c>
      <c r="AB94" s="197">
        <v>0</v>
      </c>
      <c r="AC94" s="197">
        <v>0</v>
      </c>
      <c r="AD94" s="197">
        <v>0</v>
      </c>
      <c r="AE94" s="197">
        <v>54.63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</v>
      </c>
      <c r="AQ94" s="197">
        <v>18.63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10</v>
      </c>
      <c r="E95" s="197">
        <v>0</v>
      </c>
      <c r="F95" s="197">
        <v>0</v>
      </c>
      <c r="G95" s="197">
        <v>10</v>
      </c>
      <c r="H95" s="197">
        <v>0</v>
      </c>
      <c r="I95" s="197">
        <v>0</v>
      </c>
      <c r="J95" s="197">
        <v>22.73</v>
      </c>
      <c r="K95" s="197">
        <v>158.63</v>
      </c>
      <c r="L95" s="197">
        <v>56.18</v>
      </c>
      <c r="M95" s="197">
        <v>0</v>
      </c>
      <c r="N95" s="197">
        <v>0</v>
      </c>
      <c r="O95" s="197">
        <v>48.68</v>
      </c>
      <c r="P95" s="197">
        <v>49.39</v>
      </c>
      <c r="Q95" s="197">
        <v>4.91</v>
      </c>
      <c r="R95" s="197">
        <v>6.32</v>
      </c>
      <c r="S95" s="197">
        <v>0</v>
      </c>
      <c r="T95" s="197">
        <v>0</v>
      </c>
      <c r="U95" s="197">
        <v>235.47</v>
      </c>
      <c r="V95" s="197">
        <v>2.72</v>
      </c>
      <c r="W95" s="197">
        <v>10.73</v>
      </c>
      <c r="X95" s="197">
        <v>36.21</v>
      </c>
      <c r="Y95" s="197">
        <v>0</v>
      </c>
      <c r="Z95">
        <v>0</v>
      </c>
      <c r="AA95" s="197">
        <v>15.38</v>
      </c>
      <c r="AB95" s="197">
        <v>0</v>
      </c>
      <c r="AC95" s="197">
        <v>0</v>
      </c>
      <c r="AD95" s="197">
        <v>0</v>
      </c>
      <c r="AE95" s="197">
        <v>54.63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</v>
      </c>
      <c r="AQ95" s="197">
        <v>18.63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10</v>
      </c>
      <c r="E96" s="197">
        <v>0</v>
      </c>
      <c r="F96" s="197">
        <v>0</v>
      </c>
      <c r="G96" s="197">
        <v>10</v>
      </c>
      <c r="H96" s="197">
        <v>0</v>
      </c>
      <c r="I96" s="197">
        <v>0</v>
      </c>
      <c r="J96" s="197">
        <v>22.73</v>
      </c>
      <c r="K96" s="197">
        <v>158.63</v>
      </c>
      <c r="L96" s="197">
        <v>56.18</v>
      </c>
      <c r="M96" s="197">
        <v>0</v>
      </c>
      <c r="N96" s="197">
        <v>0</v>
      </c>
      <c r="O96" s="197">
        <v>48.68</v>
      </c>
      <c r="P96" s="197">
        <v>49.39</v>
      </c>
      <c r="Q96" s="197">
        <v>4.91</v>
      </c>
      <c r="R96" s="197">
        <v>6.32</v>
      </c>
      <c r="S96" s="197">
        <v>0</v>
      </c>
      <c r="T96" s="197">
        <v>0</v>
      </c>
      <c r="U96" s="197">
        <v>235.47</v>
      </c>
      <c r="V96" s="197">
        <v>2.72</v>
      </c>
      <c r="W96" s="197">
        <v>10.73</v>
      </c>
      <c r="X96" s="197">
        <v>36.21</v>
      </c>
      <c r="Y96" s="197">
        <v>0</v>
      </c>
      <c r="Z96">
        <v>0</v>
      </c>
      <c r="AA96" s="197">
        <v>15.82</v>
      </c>
      <c r="AB96" s="197">
        <v>0</v>
      </c>
      <c r="AC96" s="197">
        <v>0</v>
      </c>
      <c r="AD96" s="197">
        <v>0</v>
      </c>
      <c r="AE96" s="197">
        <v>54.63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</v>
      </c>
      <c r="AQ96" s="197">
        <v>18.63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10</v>
      </c>
      <c r="E97" s="197">
        <v>0</v>
      </c>
      <c r="F97" s="197">
        <v>0</v>
      </c>
      <c r="G97" s="197">
        <v>10</v>
      </c>
      <c r="H97" s="197">
        <v>0</v>
      </c>
      <c r="I97" s="197">
        <v>0</v>
      </c>
      <c r="J97" s="197">
        <v>15.63</v>
      </c>
      <c r="K97" s="197">
        <v>158.63</v>
      </c>
      <c r="L97" s="197">
        <v>56.18</v>
      </c>
      <c r="M97" s="197">
        <v>0</v>
      </c>
      <c r="N97" s="197">
        <v>0</v>
      </c>
      <c r="O97" s="197">
        <v>48.68</v>
      </c>
      <c r="P97" s="197">
        <v>49.39</v>
      </c>
      <c r="Q97" s="197">
        <v>4.91</v>
      </c>
      <c r="R97" s="197">
        <v>6.32</v>
      </c>
      <c r="S97" s="197">
        <v>0</v>
      </c>
      <c r="T97" s="197">
        <v>0</v>
      </c>
      <c r="U97" s="197">
        <v>235.47</v>
      </c>
      <c r="V97" s="197">
        <v>2.72</v>
      </c>
      <c r="W97" s="197">
        <v>10.73</v>
      </c>
      <c r="X97" s="197">
        <v>36.21</v>
      </c>
      <c r="Y97" s="197">
        <v>0</v>
      </c>
      <c r="Z97">
        <v>0</v>
      </c>
      <c r="AA97" s="197">
        <v>15.82</v>
      </c>
      <c r="AB97" s="197">
        <v>0</v>
      </c>
      <c r="AC97" s="197">
        <v>0</v>
      </c>
      <c r="AD97" s="197">
        <v>0</v>
      </c>
      <c r="AE97" s="197">
        <v>54.63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</v>
      </c>
      <c r="AQ97" s="197">
        <v>18.63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10</v>
      </c>
      <c r="E98" s="197">
        <v>0</v>
      </c>
      <c r="F98" s="197">
        <v>0</v>
      </c>
      <c r="G98" s="197">
        <v>10</v>
      </c>
      <c r="H98" s="197">
        <v>0</v>
      </c>
      <c r="I98" s="197">
        <v>0</v>
      </c>
      <c r="J98" s="197">
        <v>18.190000000000001</v>
      </c>
      <c r="K98" s="197">
        <v>158.63</v>
      </c>
      <c r="L98" s="197">
        <v>56.18</v>
      </c>
      <c r="M98" s="197">
        <v>0</v>
      </c>
      <c r="N98" s="197">
        <v>0</v>
      </c>
      <c r="O98" s="197">
        <v>48.68</v>
      </c>
      <c r="P98" s="197">
        <v>49.39</v>
      </c>
      <c r="Q98" s="197">
        <v>4.91</v>
      </c>
      <c r="R98" s="197">
        <v>6.32</v>
      </c>
      <c r="S98" s="197">
        <v>0</v>
      </c>
      <c r="T98" s="197">
        <v>0</v>
      </c>
      <c r="U98" s="197">
        <v>235.47</v>
      </c>
      <c r="V98" s="197">
        <v>2.72</v>
      </c>
      <c r="W98" s="197">
        <v>10.73</v>
      </c>
      <c r="X98" s="197">
        <v>36.21</v>
      </c>
      <c r="Y98" s="197">
        <v>0</v>
      </c>
      <c r="Z98">
        <v>0</v>
      </c>
      <c r="AA98" s="197">
        <v>15.82</v>
      </c>
      <c r="AB98" s="197">
        <v>0</v>
      </c>
      <c r="AC98" s="197">
        <v>0</v>
      </c>
      <c r="AD98" s="197">
        <v>0</v>
      </c>
      <c r="AE98" s="197">
        <v>54.63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</v>
      </c>
      <c r="AQ98" s="197">
        <v>18.63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0.11257749999999991</v>
      </c>
      <c r="E99">
        <f t="shared" si="0"/>
        <v>0</v>
      </c>
      <c r="F99">
        <f t="shared" si="0"/>
        <v>0</v>
      </c>
      <c r="G99">
        <f t="shared" si="0"/>
        <v>0.17987249999999999</v>
      </c>
      <c r="H99">
        <f t="shared" si="0"/>
        <v>0</v>
      </c>
      <c r="I99">
        <f t="shared" si="0"/>
        <v>0</v>
      </c>
      <c r="J99">
        <f t="shared" si="0"/>
        <v>0.20377250000000008</v>
      </c>
      <c r="K99">
        <f t="shared" si="0"/>
        <v>3.806869999999992</v>
      </c>
      <c r="L99">
        <f t="shared" si="0"/>
        <v>1.3352375000000007</v>
      </c>
      <c r="M99">
        <f t="shared" si="0"/>
        <v>0</v>
      </c>
      <c r="N99">
        <f t="shared" si="0"/>
        <v>0</v>
      </c>
      <c r="O99">
        <f t="shared" si="0"/>
        <v>1.1683199999999994</v>
      </c>
      <c r="P99">
        <f t="shared" si="0"/>
        <v>1.1853450000000003</v>
      </c>
      <c r="Q99">
        <f t="shared" si="0"/>
        <v>0.11633250000000023</v>
      </c>
      <c r="R99">
        <f t="shared" si="0"/>
        <v>0.20690250000000043</v>
      </c>
      <c r="S99">
        <f t="shared" si="0"/>
        <v>8.4617500000000026E-2</v>
      </c>
      <c r="T99">
        <f t="shared" si="0"/>
        <v>0</v>
      </c>
      <c r="U99">
        <f t="shared" si="0"/>
        <v>5.6512800000000025</v>
      </c>
      <c r="V99">
        <f t="shared" si="0"/>
        <v>5.6267499999999936E-2</v>
      </c>
      <c r="W99">
        <f t="shared" si="0"/>
        <v>0.24829499999999968</v>
      </c>
      <c r="X99">
        <f t="shared" si="0"/>
        <v>0.59953500000000082</v>
      </c>
      <c r="Y99">
        <f t="shared" si="0"/>
        <v>0</v>
      </c>
      <c r="Z99">
        <f t="shared" si="0"/>
        <v>0</v>
      </c>
      <c r="AA99">
        <f t="shared" si="0"/>
        <v>0.22019500000000017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0.69605750000000044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1.3485999999999994</v>
      </c>
      <c r="AJ99">
        <f t="shared" si="0"/>
        <v>2.7000000000000001E-3</v>
      </c>
      <c r="AK99">
        <f t="shared" si="0"/>
        <v>0</v>
      </c>
      <c r="AL99">
        <f t="shared" si="0"/>
        <v>0</v>
      </c>
      <c r="AM99">
        <f t="shared" si="0"/>
        <v>0.1</v>
      </c>
      <c r="AN99">
        <f t="shared" si="0"/>
        <v>5.0899999999999999E-3</v>
      </c>
      <c r="AO99">
        <f t="shared" si="0"/>
        <v>0</v>
      </c>
      <c r="AP99">
        <f t="shared" si="0"/>
        <v>1.5469200000000021</v>
      </c>
      <c r="AQ99">
        <f t="shared" si="0"/>
        <v>0.41414000000000123</v>
      </c>
      <c r="AR99">
        <f t="shared" si="0"/>
        <v>0.24171749999999997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9.9600000000000009</v>
      </c>
      <c r="E3" s="197">
        <v>0</v>
      </c>
      <c r="F3" s="197">
        <v>0</v>
      </c>
      <c r="G3" s="197">
        <v>19.32</v>
      </c>
      <c r="H3" s="197">
        <v>0</v>
      </c>
      <c r="I3" s="197">
        <v>0</v>
      </c>
      <c r="J3" s="197">
        <v>23.41</v>
      </c>
      <c r="K3" s="197">
        <v>9.0399999999999991</v>
      </c>
      <c r="L3" s="197">
        <v>498.2</v>
      </c>
      <c r="M3" s="197">
        <v>19.329999999999998</v>
      </c>
      <c r="N3" s="197">
        <v>0</v>
      </c>
      <c r="O3" s="197">
        <v>0</v>
      </c>
      <c r="P3" s="197">
        <v>30.57</v>
      </c>
      <c r="Q3" s="197">
        <v>5.92</v>
      </c>
      <c r="R3" s="197">
        <v>8.44</v>
      </c>
      <c r="S3" s="197">
        <v>4.91</v>
      </c>
      <c r="T3" s="197">
        <v>0</v>
      </c>
      <c r="U3" s="197">
        <v>51.72</v>
      </c>
      <c r="V3" s="197">
        <v>2.5299999999999998</v>
      </c>
      <c r="W3" s="197">
        <v>12.42</v>
      </c>
      <c r="X3" s="197">
        <v>26.44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58.26</v>
      </c>
      <c r="AQ3" s="197">
        <v>20.16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9.9600000000000009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23.41</v>
      </c>
      <c r="K4" s="197">
        <v>9.0399999999999991</v>
      </c>
      <c r="L4" s="197">
        <v>498.2</v>
      </c>
      <c r="M4" s="197">
        <v>19.329999999999998</v>
      </c>
      <c r="N4" s="197">
        <v>0</v>
      </c>
      <c r="O4" s="197">
        <v>0</v>
      </c>
      <c r="P4" s="197">
        <v>30.57</v>
      </c>
      <c r="Q4" s="197">
        <v>5.92</v>
      </c>
      <c r="R4" s="197">
        <v>10.4</v>
      </c>
      <c r="S4" s="197">
        <v>6.15</v>
      </c>
      <c r="T4" s="197">
        <v>0</v>
      </c>
      <c r="U4" s="197">
        <v>51.72</v>
      </c>
      <c r="V4" s="197">
        <v>2.5299999999999998</v>
      </c>
      <c r="W4" s="197">
        <v>12.42</v>
      </c>
      <c r="X4" s="197">
        <v>26.44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58.26</v>
      </c>
      <c r="AQ4" s="197">
        <v>20.16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18.100000000000001</v>
      </c>
      <c r="E5" s="197">
        <v>0</v>
      </c>
      <c r="F5" s="197">
        <v>0</v>
      </c>
      <c r="G5" s="197">
        <v>36.74</v>
      </c>
      <c r="H5" s="197">
        <v>0</v>
      </c>
      <c r="I5" s="197">
        <v>0</v>
      </c>
      <c r="J5" s="197">
        <v>48.41</v>
      </c>
      <c r="K5" s="197">
        <v>9.0399999999999991</v>
      </c>
      <c r="L5" s="197">
        <v>498.2</v>
      </c>
      <c r="M5" s="197">
        <v>19.329999999999998</v>
      </c>
      <c r="N5" s="197">
        <v>0</v>
      </c>
      <c r="O5" s="197">
        <v>0</v>
      </c>
      <c r="P5" s="197">
        <v>30.57</v>
      </c>
      <c r="Q5" s="197">
        <v>5.92</v>
      </c>
      <c r="R5" s="197">
        <v>11.54</v>
      </c>
      <c r="S5" s="197">
        <v>7.37</v>
      </c>
      <c r="T5" s="197">
        <v>0</v>
      </c>
      <c r="U5" s="197">
        <v>51.72</v>
      </c>
      <c r="V5" s="197">
        <v>2.5299999999999998</v>
      </c>
      <c r="W5" s="197">
        <v>12.42</v>
      </c>
      <c r="X5" s="197">
        <v>26.44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58.26</v>
      </c>
      <c r="AQ5" s="197">
        <v>20.16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34.96</v>
      </c>
      <c r="E6" s="197">
        <v>0</v>
      </c>
      <c r="F6" s="197">
        <v>0</v>
      </c>
      <c r="G6" s="197">
        <v>52.17</v>
      </c>
      <c r="H6" s="197">
        <v>0</v>
      </c>
      <c r="I6" s="197">
        <v>0</v>
      </c>
      <c r="J6" s="197">
        <v>57.9</v>
      </c>
      <c r="K6" s="197">
        <v>9.0399999999999991</v>
      </c>
      <c r="L6" s="197">
        <v>498.2</v>
      </c>
      <c r="M6" s="197">
        <v>19.329999999999998</v>
      </c>
      <c r="N6" s="197">
        <v>0</v>
      </c>
      <c r="O6" s="197">
        <v>0</v>
      </c>
      <c r="P6" s="197">
        <v>30.57</v>
      </c>
      <c r="Q6" s="197">
        <v>5.92</v>
      </c>
      <c r="R6" s="197">
        <v>11.6</v>
      </c>
      <c r="S6" s="197">
        <v>7.83</v>
      </c>
      <c r="T6" s="197">
        <v>0</v>
      </c>
      <c r="U6" s="197">
        <v>51.72</v>
      </c>
      <c r="V6" s="197">
        <v>2.5299999999999998</v>
      </c>
      <c r="W6" s="197">
        <v>12.42</v>
      </c>
      <c r="X6" s="197">
        <v>26.44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58.26</v>
      </c>
      <c r="AQ6" s="197">
        <v>20.16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34.96</v>
      </c>
      <c r="E7" s="197">
        <v>0</v>
      </c>
      <c r="F7" s="197">
        <v>0</v>
      </c>
      <c r="G7" s="197">
        <v>52.17</v>
      </c>
      <c r="H7" s="197">
        <v>0</v>
      </c>
      <c r="I7" s="197">
        <v>0</v>
      </c>
      <c r="J7" s="197">
        <v>57.9</v>
      </c>
      <c r="K7" s="197">
        <v>9.0399999999999991</v>
      </c>
      <c r="L7" s="197">
        <v>498.2</v>
      </c>
      <c r="M7" s="197">
        <v>19.329999999999998</v>
      </c>
      <c r="N7" s="197">
        <v>0</v>
      </c>
      <c r="O7" s="197">
        <v>0</v>
      </c>
      <c r="P7" s="197">
        <v>30.57</v>
      </c>
      <c r="Q7" s="197">
        <v>5.92</v>
      </c>
      <c r="R7" s="197">
        <v>11.6</v>
      </c>
      <c r="S7" s="197">
        <v>7.83</v>
      </c>
      <c r="T7" s="197">
        <v>0</v>
      </c>
      <c r="U7" s="197">
        <v>51.72</v>
      </c>
      <c r="V7" s="197">
        <v>2.5299999999999998</v>
      </c>
      <c r="W7" s="197">
        <v>12.42</v>
      </c>
      <c r="X7" s="197">
        <v>26.44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58.26</v>
      </c>
      <c r="AQ7" s="197">
        <v>20.16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34.96</v>
      </c>
      <c r="E8" s="197">
        <v>0</v>
      </c>
      <c r="F8" s="197">
        <v>0</v>
      </c>
      <c r="G8" s="197">
        <v>52.17</v>
      </c>
      <c r="H8" s="197">
        <v>0</v>
      </c>
      <c r="I8" s="197">
        <v>0</v>
      </c>
      <c r="J8" s="197">
        <v>57.9</v>
      </c>
      <c r="K8" s="197">
        <v>9.0399999999999991</v>
      </c>
      <c r="L8" s="197">
        <v>498.2</v>
      </c>
      <c r="M8" s="197">
        <v>19.329999999999998</v>
      </c>
      <c r="N8" s="197">
        <v>0</v>
      </c>
      <c r="O8" s="197">
        <v>0</v>
      </c>
      <c r="P8" s="197">
        <v>30.57</v>
      </c>
      <c r="Q8" s="197">
        <v>5.92</v>
      </c>
      <c r="R8" s="197">
        <v>11.6</v>
      </c>
      <c r="S8" s="197">
        <v>7.83</v>
      </c>
      <c r="T8" s="197">
        <v>0</v>
      </c>
      <c r="U8" s="197">
        <v>51.72</v>
      </c>
      <c r="V8" s="197">
        <v>2.5299999999999998</v>
      </c>
      <c r="W8" s="197">
        <v>12.42</v>
      </c>
      <c r="X8" s="197">
        <v>26.44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58.26</v>
      </c>
      <c r="AQ8" s="197">
        <v>20.16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41.83</v>
      </c>
      <c r="E9" s="197">
        <v>0</v>
      </c>
      <c r="F9" s="197">
        <v>0</v>
      </c>
      <c r="G9" s="197">
        <v>60.82</v>
      </c>
      <c r="H9" s="197">
        <v>0</v>
      </c>
      <c r="I9" s="197">
        <v>0</v>
      </c>
      <c r="J9" s="197">
        <v>58.91</v>
      </c>
      <c r="K9" s="197">
        <v>9.0399999999999991</v>
      </c>
      <c r="L9" s="197">
        <v>498.2</v>
      </c>
      <c r="M9" s="197">
        <v>19.329999999999998</v>
      </c>
      <c r="N9" s="197">
        <v>0</v>
      </c>
      <c r="O9" s="197">
        <v>0</v>
      </c>
      <c r="P9" s="197">
        <v>30.57</v>
      </c>
      <c r="Q9" s="197">
        <v>5.92</v>
      </c>
      <c r="R9" s="197">
        <v>11.6</v>
      </c>
      <c r="S9" s="197">
        <v>7.83</v>
      </c>
      <c r="T9" s="197">
        <v>0</v>
      </c>
      <c r="U9" s="197">
        <v>51.72</v>
      </c>
      <c r="V9" s="197">
        <v>2.5299999999999998</v>
      </c>
      <c r="W9" s="197">
        <v>12.42</v>
      </c>
      <c r="X9" s="197">
        <v>26.44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66.58</v>
      </c>
      <c r="AQ9" s="197">
        <v>20.16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41.83</v>
      </c>
      <c r="E10" s="197">
        <v>0</v>
      </c>
      <c r="F10" s="197">
        <v>0</v>
      </c>
      <c r="G10" s="197">
        <v>69.319999999999993</v>
      </c>
      <c r="H10" s="197">
        <v>0</v>
      </c>
      <c r="I10" s="197">
        <v>0</v>
      </c>
      <c r="J10" s="197">
        <v>73.41</v>
      </c>
      <c r="K10" s="197">
        <v>9.0399999999999991</v>
      </c>
      <c r="L10" s="197">
        <v>498.2</v>
      </c>
      <c r="M10" s="197">
        <v>19.329999999999998</v>
      </c>
      <c r="N10" s="197">
        <v>0</v>
      </c>
      <c r="O10" s="197">
        <v>0</v>
      </c>
      <c r="P10" s="197">
        <v>30.57</v>
      </c>
      <c r="Q10" s="197">
        <v>5.92</v>
      </c>
      <c r="R10" s="197">
        <v>11.6</v>
      </c>
      <c r="S10" s="197">
        <v>7.83</v>
      </c>
      <c r="T10" s="197">
        <v>0</v>
      </c>
      <c r="U10" s="197">
        <v>51.72</v>
      </c>
      <c r="V10" s="197">
        <v>2.5299999999999998</v>
      </c>
      <c r="W10" s="197">
        <v>12.42</v>
      </c>
      <c r="X10" s="197">
        <v>26.44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66.58</v>
      </c>
      <c r="AQ10" s="197">
        <v>20.16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41.83</v>
      </c>
      <c r="E11" s="197">
        <v>0</v>
      </c>
      <c r="F11" s="197">
        <v>0</v>
      </c>
      <c r="G11" s="197">
        <v>69.319999999999993</v>
      </c>
      <c r="H11" s="197">
        <v>0</v>
      </c>
      <c r="I11" s="197">
        <v>0</v>
      </c>
      <c r="J11" s="197">
        <v>73.41</v>
      </c>
      <c r="K11" s="197">
        <v>9.0399999999999991</v>
      </c>
      <c r="L11" s="197">
        <v>498.2</v>
      </c>
      <c r="M11" s="197">
        <v>19.329999999999998</v>
      </c>
      <c r="N11" s="197">
        <v>0</v>
      </c>
      <c r="O11" s="197">
        <v>0</v>
      </c>
      <c r="P11" s="197">
        <v>30.57</v>
      </c>
      <c r="Q11" s="197">
        <v>5.92</v>
      </c>
      <c r="R11" s="197">
        <v>11.6</v>
      </c>
      <c r="S11" s="197">
        <v>7.83</v>
      </c>
      <c r="T11" s="197">
        <v>0</v>
      </c>
      <c r="U11" s="197">
        <v>51.72</v>
      </c>
      <c r="V11" s="197">
        <v>2.5299999999999998</v>
      </c>
      <c r="W11" s="197">
        <v>12.42</v>
      </c>
      <c r="X11" s="197">
        <v>26.44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66.58</v>
      </c>
      <c r="AQ11" s="197">
        <v>20.16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41.83</v>
      </c>
      <c r="E12" s="197">
        <v>0</v>
      </c>
      <c r="F12" s="197">
        <v>0</v>
      </c>
      <c r="G12" s="197">
        <v>69.319999999999993</v>
      </c>
      <c r="H12" s="197">
        <v>0</v>
      </c>
      <c r="I12" s="197">
        <v>0</v>
      </c>
      <c r="J12" s="197">
        <v>73.41</v>
      </c>
      <c r="K12" s="197">
        <v>9.0399999999999991</v>
      </c>
      <c r="L12" s="197">
        <v>498.2</v>
      </c>
      <c r="M12" s="197">
        <v>19.329999999999998</v>
      </c>
      <c r="N12" s="197">
        <v>0</v>
      </c>
      <c r="O12" s="197">
        <v>0</v>
      </c>
      <c r="P12" s="197">
        <v>30.57</v>
      </c>
      <c r="Q12" s="197">
        <v>5.92</v>
      </c>
      <c r="R12" s="197">
        <v>11.6</v>
      </c>
      <c r="S12" s="197">
        <v>7.83</v>
      </c>
      <c r="T12" s="197">
        <v>0</v>
      </c>
      <c r="U12" s="197">
        <v>51.72</v>
      </c>
      <c r="V12" s="197">
        <v>2.5299999999999998</v>
      </c>
      <c r="W12" s="197">
        <v>12.42</v>
      </c>
      <c r="X12" s="197">
        <v>26.44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66.58</v>
      </c>
      <c r="AQ12" s="197">
        <v>20.16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59.96</v>
      </c>
      <c r="E13" s="197">
        <v>0</v>
      </c>
      <c r="F13" s="197">
        <v>0</v>
      </c>
      <c r="G13" s="197">
        <v>86.32</v>
      </c>
      <c r="H13" s="197">
        <v>0</v>
      </c>
      <c r="I13" s="197">
        <v>0</v>
      </c>
      <c r="J13" s="197">
        <v>102.41</v>
      </c>
      <c r="K13" s="197">
        <v>9.0399999999999991</v>
      </c>
      <c r="L13" s="197">
        <v>498.2</v>
      </c>
      <c r="M13" s="197">
        <v>19.329999999999998</v>
      </c>
      <c r="N13" s="197">
        <v>0</v>
      </c>
      <c r="O13" s="197">
        <v>0</v>
      </c>
      <c r="P13" s="197">
        <v>30.57</v>
      </c>
      <c r="Q13" s="197">
        <v>5.92</v>
      </c>
      <c r="R13" s="197">
        <v>11.6</v>
      </c>
      <c r="S13" s="197">
        <v>7.83</v>
      </c>
      <c r="T13" s="197">
        <v>0</v>
      </c>
      <c r="U13" s="197">
        <v>51.72</v>
      </c>
      <c r="V13" s="197">
        <v>2.5299999999999998</v>
      </c>
      <c r="W13" s="197">
        <v>12.42</v>
      </c>
      <c r="X13" s="197">
        <v>26.44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66.58</v>
      </c>
      <c r="AQ13" s="197">
        <v>20.16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59.96</v>
      </c>
      <c r="E14" s="197">
        <v>0</v>
      </c>
      <c r="F14" s="197">
        <v>0</v>
      </c>
      <c r="G14" s="197">
        <v>69.319999999999993</v>
      </c>
      <c r="H14" s="197">
        <v>0</v>
      </c>
      <c r="I14" s="197">
        <v>0</v>
      </c>
      <c r="J14" s="197">
        <v>73.41</v>
      </c>
      <c r="K14" s="197">
        <v>9.0399999999999991</v>
      </c>
      <c r="L14" s="197">
        <v>498.2</v>
      </c>
      <c r="M14" s="197">
        <v>19.329999999999998</v>
      </c>
      <c r="N14" s="197">
        <v>0</v>
      </c>
      <c r="O14" s="197">
        <v>0</v>
      </c>
      <c r="P14" s="197">
        <v>30.57</v>
      </c>
      <c r="Q14" s="197">
        <v>5.92</v>
      </c>
      <c r="R14" s="197">
        <v>11.6</v>
      </c>
      <c r="S14" s="197">
        <v>7.83</v>
      </c>
      <c r="T14" s="197">
        <v>0</v>
      </c>
      <c r="U14" s="197">
        <v>51.72</v>
      </c>
      <c r="V14" s="197">
        <v>2.5299999999999998</v>
      </c>
      <c r="W14" s="197">
        <v>12.42</v>
      </c>
      <c r="X14" s="197">
        <v>26.44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66.58</v>
      </c>
      <c r="AQ14" s="197">
        <v>20.16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59.96</v>
      </c>
      <c r="E15" s="197">
        <v>0</v>
      </c>
      <c r="F15" s="197">
        <v>0</v>
      </c>
      <c r="G15" s="197">
        <v>69.319999999999993</v>
      </c>
      <c r="H15" s="197">
        <v>0</v>
      </c>
      <c r="I15" s="197">
        <v>0</v>
      </c>
      <c r="J15" s="197">
        <v>73.41</v>
      </c>
      <c r="K15" s="197">
        <v>9.0399999999999991</v>
      </c>
      <c r="L15" s="197">
        <v>498.2</v>
      </c>
      <c r="M15" s="197">
        <v>19.329999999999998</v>
      </c>
      <c r="N15" s="197">
        <v>0</v>
      </c>
      <c r="O15" s="197">
        <v>0</v>
      </c>
      <c r="P15" s="197">
        <v>30.57</v>
      </c>
      <c r="Q15" s="197">
        <v>5.92</v>
      </c>
      <c r="R15" s="197">
        <v>11.6</v>
      </c>
      <c r="S15" s="197">
        <v>7.83</v>
      </c>
      <c r="T15" s="197">
        <v>0</v>
      </c>
      <c r="U15" s="197">
        <v>51.72</v>
      </c>
      <c r="V15" s="197">
        <v>2.5299999999999998</v>
      </c>
      <c r="W15" s="197">
        <v>12.42</v>
      </c>
      <c r="X15" s="197">
        <v>26.44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66.58</v>
      </c>
      <c r="AQ15" s="197">
        <v>20.16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59.96</v>
      </c>
      <c r="E16" s="197">
        <v>0</v>
      </c>
      <c r="F16" s="197">
        <v>0</v>
      </c>
      <c r="G16" s="197">
        <v>69.319999999999993</v>
      </c>
      <c r="H16" s="197">
        <v>0</v>
      </c>
      <c r="I16" s="197">
        <v>0</v>
      </c>
      <c r="J16" s="197">
        <v>73.41</v>
      </c>
      <c r="K16" s="197">
        <v>9.0399999999999991</v>
      </c>
      <c r="L16" s="197">
        <v>498.2</v>
      </c>
      <c r="M16" s="197">
        <v>19.329999999999998</v>
      </c>
      <c r="N16" s="197">
        <v>0</v>
      </c>
      <c r="O16" s="197">
        <v>0</v>
      </c>
      <c r="P16" s="197">
        <v>30.57</v>
      </c>
      <c r="Q16" s="197">
        <v>5.92</v>
      </c>
      <c r="R16" s="197">
        <v>11.6</v>
      </c>
      <c r="S16" s="197">
        <v>7.83</v>
      </c>
      <c r="T16" s="197">
        <v>0</v>
      </c>
      <c r="U16" s="197">
        <v>51.72</v>
      </c>
      <c r="V16" s="197">
        <v>2.5299999999999998</v>
      </c>
      <c r="W16" s="197">
        <v>12.42</v>
      </c>
      <c r="X16" s="197">
        <v>26.44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66.58</v>
      </c>
      <c r="AQ16" s="197">
        <v>20.16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59.96</v>
      </c>
      <c r="E17" s="197">
        <v>0</v>
      </c>
      <c r="F17" s="197">
        <v>0</v>
      </c>
      <c r="G17" s="197">
        <v>69.319999999999993</v>
      </c>
      <c r="H17" s="197">
        <v>0</v>
      </c>
      <c r="I17" s="197">
        <v>0</v>
      </c>
      <c r="J17" s="197">
        <v>73.41</v>
      </c>
      <c r="K17" s="197">
        <v>9.0399999999999991</v>
      </c>
      <c r="L17" s="197">
        <v>498.2</v>
      </c>
      <c r="M17" s="197">
        <v>19.329999999999998</v>
      </c>
      <c r="N17" s="197">
        <v>0</v>
      </c>
      <c r="O17" s="197">
        <v>0</v>
      </c>
      <c r="P17" s="197">
        <v>30.57</v>
      </c>
      <c r="Q17" s="197">
        <v>5.92</v>
      </c>
      <c r="R17" s="197">
        <v>11.6</v>
      </c>
      <c r="S17" s="197">
        <v>7.83</v>
      </c>
      <c r="T17" s="197">
        <v>0</v>
      </c>
      <c r="U17" s="197">
        <v>51.72</v>
      </c>
      <c r="V17" s="197">
        <v>2.5299999999999998</v>
      </c>
      <c r="W17" s="197">
        <v>12.42</v>
      </c>
      <c r="X17" s="197">
        <v>26.44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66.58</v>
      </c>
      <c r="AQ17" s="197">
        <v>20.16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59.96</v>
      </c>
      <c r="E18" s="197">
        <v>0</v>
      </c>
      <c r="F18" s="197">
        <v>0</v>
      </c>
      <c r="G18" s="197">
        <v>69.319999999999993</v>
      </c>
      <c r="H18" s="197">
        <v>0</v>
      </c>
      <c r="I18" s="197">
        <v>0</v>
      </c>
      <c r="J18" s="197">
        <v>73.41</v>
      </c>
      <c r="K18" s="197">
        <v>9.0399999999999991</v>
      </c>
      <c r="L18" s="197">
        <v>498.2</v>
      </c>
      <c r="M18" s="197">
        <v>19.329999999999998</v>
      </c>
      <c r="N18" s="197">
        <v>0</v>
      </c>
      <c r="O18" s="197">
        <v>0</v>
      </c>
      <c r="P18" s="197">
        <v>30.57</v>
      </c>
      <c r="Q18" s="197">
        <v>5.92</v>
      </c>
      <c r="R18" s="197">
        <v>11.6</v>
      </c>
      <c r="S18" s="197">
        <v>7.83</v>
      </c>
      <c r="T18" s="197">
        <v>0</v>
      </c>
      <c r="U18" s="197">
        <v>51.72</v>
      </c>
      <c r="V18" s="197">
        <v>2.5299999999999998</v>
      </c>
      <c r="W18" s="197">
        <v>12.42</v>
      </c>
      <c r="X18" s="197">
        <v>26.44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66.58</v>
      </c>
      <c r="AQ18" s="197">
        <v>20.16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17.66</v>
      </c>
      <c r="E19" s="197">
        <v>0</v>
      </c>
      <c r="F19" s="197">
        <v>0</v>
      </c>
      <c r="G19" s="197">
        <v>22.59</v>
      </c>
      <c r="H19" s="197">
        <v>0</v>
      </c>
      <c r="I19" s="197">
        <v>0</v>
      </c>
      <c r="J19" s="197">
        <v>29.8</v>
      </c>
      <c r="K19" s="197">
        <v>9.0399999999999991</v>
      </c>
      <c r="L19" s="197">
        <v>498.2</v>
      </c>
      <c r="M19" s="197">
        <v>19.329999999999998</v>
      </c>
      <c r="N19" s="197">
        <v>0</v>
      </c>
      <c r="O19" s="197">
        <v>0</v>
      </c>
      <c r="P19" s="197">
        <v>30.57</v>
      </c>
      <c r="Q19" s="197">
        <v>5.92</v>
      </c>
      <c r="R19" s="197">
        <v>11.6</v>
      </c>
      <c r="S19" s="197">
        <v>7.83</v>
      </c>
      <c r="T19" s="197">
        <v>0</v>
      </c>
      <c r="U19" s="197">
        <v>51.72</v>
      </c>
      <c r="V19" s="197">
        <v>2.5299999999999998</v>
      </c>
      <c r="W19" s="197">
        <v>12.42</v>
      </c>
      <c r="X19" s="197">
        <v>26.44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66.58</v>
      </c>
      <c r="AQ19" s="197">
        <v>20.16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5.8</v>
      </c>
      <c r="E20" s="197">
        <v>0</v>
      </c>
      <c r="F20" s="197">
        <v>0</v>
      </c>
      <c r="G20" s="197">
        <v>9.66</v>
      </c>
      <c r="H20" s="197">
        <v>0</v>
      </c>
      <c r="I20" s="197">
        <v>0</v>
      </c>
      <c r="J20" s="197">
        <v>11.59</v>
      </c>
      <c r="K20" s="197">
        <v>9.0399999999999991</v>
      </c>
      <c r="L20" s="197">
        <v>498.2</v>
      </c>
      <c r="M20" s="197">
        <v>19.329999999999998</v>
      </c>
      <c r="N20" s="197">
        <v>0</v>
      </c>
      <c r="O20" s="197">
        <v>0</v>
      </c>
      <c r="P20" s="197">
        <v>30.57</v>
      </c>
      <c r="Q20" s="197">
        <v>5.92</v>
      </c>
      <c r="R20" s="197">
        <v>11.6</v>
      </c>
      <c r="S20" s="197">
        <v>7.83</v>
      </c>
      <c r="T20" s="197">
        <v>0</v>
      </c>
      <c r="U20" s="197">
        <v>51.72</v>
      </c>
      <c r="V20" s="197">
        <v>2.5299999999999998</v>
      </c>
      <c r="W20" s="197">
        <v>12.42</v>
      </c>
      <c r="X20" s="197">
        <v>26.44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66.58</v>
      </c>
      <c r="AQ20" s="197">
        <v>20.16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19.77</v>
      </c>
      <c r="E21" s="197">
        <v>0</v>
      </c>
      <c r="F21" s="197">
        <v>0</v>
      </c>
      <c r="G21" s="197">
        <v>36.76</v>
      </c>
      <c r="H21" s="197">
        <v>0</v>
      </c>
      <c r="I21" s="197">
        <v>0</v>
      </c>
      <c r="J21" s="197">
        <v>44.41</v>
      </c>
      <c r="K21" s="197">
        <v>9.0399999999999991</v>
      </c>
      <c r="L21" s="197">
        <v>498.2</v>
      </c>
      <c r="M21" s="197">
        <v>19.329999999999998</v>
      </c>
      <c r="N21" s="197">
        <v>0</v>
      </c>
      <c r="O21" s="197">
        <v>0</v>
      </c>
      <c r="P21" s="197">
        <v>30.57</v>
      </c>
      <c r="Q21" s="197">
        <v>5.92</v>
      </c>
      <c r="R21" s="197">
        <v>11.6</v>
      </c>
      <c r="S21" s="197">
        <v>7.83</v>
      </c>
      <c r="T21" s="197">
        <v>0</v>
      </c>
      <c r="U21" s="197">
        <v>51.72</v>
      </c>
      <c r="V21" s="197">
        <v>2.5299999999999998</v>
      </c>
      <c r="W21" s="197">
        <v>12.42</v>
      </c>
      <c r="X21" s="197">
        <v>26.44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66.58</v>
      </c>
      <c r="AQ21" s="197">
        <v>20.16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19.77</v>
      </c>
      <c r="E22" s="197">
        <v>0</v>
      </c>
      <c r="F22" s="197">
        <v>0</v>
      </c>
      <c r="G22" s="197">
        <v>36.76</v>
      </c>
      <c r="H22" s="197">
        <v>0</v>
      </c>
      <c r="I22" s="197">
        <v>0</v>
      </c>
      <c r="J22" s="197">
        <v>44.41</v>
      </c>
      <c r="K22" s="197">
        <v>9.0399999999999991</v>
      </c>
      <c r="L22" s="197">
        <v>498.2</v>
      </c>
      <c r="M22" s="197">
        <v>19.329999999999998</v>
      </c>
      <c r="N22" s="197">
        <v>0</v>
      </c>
      <c r="O22" s="197">
        <v>0</v>
      </c>
      <c r="P22" s="197">
        <v>30.57</v>
      </c>
      <c r="Q22" s="197">
        <v>5.92</v>
      </c>
      <c r="R22" s="197">
        <v>11.6</v>
      </c>
      <c r="S22" s="197">
        <v>7.83</v>
      </c>
      <c r="T22" s="197">
        <v>0</v>
      </c>
      <c r="U22" s="197">
        <v>51.72</v>
      </c>
      <c r="V22" s="197">
        <v>2.5299999999999998</v>
      </c>
      <c r="W22" s="197">
        <v>12.42</v>
      </c>
      <c r="X22" s="197">
        <v>26.44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66.58</v>
      </c>
      <c r="AQ22" s="197">
        <v>20.16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23.94</v>
      </c>
      <c r="E23" s="197">
        <v>0</v>
      </c>
      <c r="F23" s="197">
        <v>0</v>
      </c>
      <c r="G23" s="197">
        <v>46.41</v>
      </c>
      <c r="H23" s="197">
        <v>0</v>
      </c>
      <c r="I23" s="197">
        <v>0</v>
      </c>
      <c r="J23" s="197">
        <v>56.25</v>
      </c>
      <c r="K23" s="197">
        <v>9.0399999999999991</v>
      </c>
      <c r="L23" s="197">
        <v>498.2</v>
      </c>
      <c r="M23" s="197">
        <v>19.329999999999998</v>
      </c>
      <c r="N23" s="197">
        <v>0</v>
      </c>
      <c r="O23" s="197">
        <v>0</v>
      </c>
      <c r="P23" s="197">
        <v>30.57</v>
      </c>
      <c r="Q23" s="197">
        <v>5.92</v>
      </c>
      <c r="R23" s="197">
        <v>11.6</v>
      </c>
      <c r="S23" s="197">
        <v>7.83</v>
      </c>
      <c r="T23" s="197">
        <v>0</v>
      </c>
      <c r="U23" s="197">
        <v>51.72</v>
      </c>
      <c r="V23" s="197">
        <v>2.5299999999999998</v>
      </c>
      <c r="W23" s="197">
        <v>12.42</v>
      </c>
      <c r="X23" s="197">
        <v>26.44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30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66.58</v>
      </c>
      <c r="AQ23" s="197">
        <v>20.16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23.94</v>
      </c>
      <c r="E24" s="197">
        <v>0</v>
      </c>
      <c r="F24" s="197">
        <v>0</v>
      </c>
      <c r="G24" s="197">
        <v>46.41</v>
      </c>
      <c r="H24" s="197">
        <v>0</v>
      </c>
      <c r="I24" s="197">
        <v>0</v>
      </c>
      <c r="J24" s="197">
        <v>56.25</v>
      </c>
      <c r="K24" s="197">
        <v>9.0399999999999991</v>
      </c>
      <c r="L24" s="197">
        <v>498.2</v>
      </c>
      <c r="M24" s="197">
        <v>19.329999999999998</v>
      </c>
      <c r="N24" s="197">
        <v>0</v>
      </c>
      <c r="O24" s="197">
        <v>0</v>
      </c>
      <c r="P24" s="197">
        <v>30.57</v>
      </c>
      <c r="Q24" s="197">
        <v>5.92</v>
      </c>
      <c r="R24" s="197">
        <v>11.6</v>
      </c>
      <c r="S24" s="197">
        <v>7.83</v>
      </c>
      <c r="T24" s="197">
        <v>0</v>
      </c>
      <c r="U24" s="197">
        <v>51.72</v>
      </c>
      <c r="V24" s="197">
        <v>2.5299999999999998</v>
      </c>
      <c r="W24" s="197">
        <v>12.42</v>
      </c>
      <c r="X24" s="197">
        <v>26.44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30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66.58</v>
      </c>
      <c r="AQ24" s="197">
        <v>20.16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23.94</v>
      </c>
      <c r="E25" s="197">
        <v>0</v>
      </c>
      <c r="F25" s="197">
        <v>0</v>
      </c>
      <c r="G25" s="197">
        <v>46.41</v>
      </c>
      <c r="H25" s="197">
        <v>0</v>
      </c>
      <c r="I25" s="197">
        <v>0</v>
      </c>
      <c r="J25" s="197">
        <v>56.25</v>
      </c>
      <c r="K25" s="197">
        <v>9.0399999999999991</v>
      </c>
      <c r="L25" s="197">
        <v>498.2</v>
      </c>
      <c r="M25" s="197">
        <v>19.329999999999998</v>
      </c>
      <c r="N25" s="197">
        <v>0</v>
      </c>
      <c r="O25" s="197">
        <v>0</v>
      </c>
      <c r="P25" s="197">
        <v>30.57</v>
      </c>
      <c r="Q25" s="197">
        <v>5.92</v>
      </c>
      <c r="R25" s="197">
        <v>11.6</v>
      </c>
      <c r="S25" s="197">
        <v>7.83</v>
      </c>
      <c r="T25" s="197">
        <v>0</v>
      </c>
      <c r="U25" s="197">
        <v>51.72</v>
      </c>
      <c r="V25" s="197">
        <v>2.5299999999999998</v>
      </c>
      <c r="W25" s="197">
        <v>12.42</v>
      </c>
      <c r="X25" s="197">
        <v>26.44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30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66.58</v>
      </c>
      <c r="AQ25" s="197">
        <v>20.16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23.94</v>
      </c>
      <c r="E26" s="197">
        <v>0</v>
      </c>
      <c r="F26" s="197">
        <v>0</v>
      </c>
      <c r="G26" s="197">
        <v>46.41</v>
      </c>
      <c r="H26" s="197">
        <v>0</v>
      </c>
      <c r="I26" s="197">
        <v>0</v>
      </c>
      <c r="J26" s="197">
        <v>56.25</v>
      </c>
      <c r="K26" s="197">
        <v>9.0399999999999991</v>
      </c>
      <c r="L26" s="197">
        <v>498.2</v>
      </c>
      <c r="M26" s="197">
        <v>19.329999999999998</v>
      </c>
      <c r="N26" s="197">
        <v>0</v>
      </c>
      <c r="O26" s="197">
        <v>0</v>
      </c>
      <c r="P26" s="197">
        <v>30.57</v>
      </c>
      <c r="Q26" s="197">
        <v>5.92</v>
      </c>
      <c r="R26" s="197">
        <v>11.6</v>
      </c>
      <c r="S26" s="197">
        <v>7.83</v>
      </c>
      <c r="T26" s="197">
        <v>0</v>
      </c>
      <c r="U26" s="197">
        <v>51.72</v>
      </c>
      <c r="V26" s="197">
        <v>2.5299999999999998</v>
      </c>
      <c r="W26" s="197">
        <v>12.42</v>
      </c>
      <c r="X26" s="197">
        <v>26.44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30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66.58</v>
      </c>
      <c r="AQ26" s="197">
        <v>20.16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23.94</v>
      </c>
      <c r="E27" s="197">
        <v>0</v>
      </c>
      <c r="F27" s="197">
        <v>0</v>
      </c>
      <c r="G27" s="197">
        <v>46.41</v>
      </c>
      <c r="H27" s="197">
        <v>0</v>
      </c>
      <c r="I27" s="197">
        <v>0</v>
      </c>
      <c r="J27" s="197">
        <v>56.25</v>
      </c>
      <c r="K27" s="197">
        <v>9.0399999999999991</v>
      </c>
      <c r="L27" s="197">
        <v>498.2</v>
      </c>
      <c r="M27" s="197">
        <v>19.329999999999998</v>
      </c>
      <c r="N27" s="197">
        <v>0</v>
      </c>
      <c r="O27" s="197">
        <v>0</v>
      </c>
      <c r="P27" s="197">
        <v>30.57</v>
      </c>
      <c r="Q27" s="197">
        <v>5.92</v>
      </c>
      <c r="R27" s="197">
        <v>11.6</v>
      </c>
      <c r="S27" s="197">
        <v>7.83</v>
      </c>
      <c r="T27" s="197">
        <v>0</v>
      </c>
      <c r="U27" s="197">
        <v>51.72</v>
      </c>
      <c r="V27" s="197">
        <v>2.5299999999999998</v>
      </c>
      <c r="W27" s="197">
        <v>12.42</v>
      </c>
      <c r="X27" s="197">
        <v>26.44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30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66.58</v>
      </c>
      <c r="AQ27" s="197">
        <v>20.16</v>
      </c>
      <c r="AR27" s="197">
        <v>2.1800000000000002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23.94</v>
      </c>
      <c r="E28" s="197">
        <v>0</v>
      </c>
      <c r="F28" s="197">
        <v>0</v>
      </c>
      <c r="G28" s="197">
        <v>46.41</v>
      </c>
      <c r="H28" s="197">
        <v>0</v>
      </c>
      <c r="I28" s="197">
        <v>0</v>
      </c>
      <c r="J28" s="197">
        <v>56.25</v>
      </c>
      <c r="K28" s="197">
        <v>9.0399999999999991</v>
      </c>
      <c r="L28" s="197">
        <v>498.2</v>
      </c>
      <c r="M28" s="197">
        <v>19.329999999999998</v>
      </c>
      <c r="N28" s="197">
        <v>0</v>
      </c>
      <c r="O28" s="197">
        <v>0</v>
      </c>
      <c r="P28" s="197">
        <v>30.57</v>
      </c>
      <c r="Q28" s="197">
        <v>5.92</v>
      </c>
      <c r="R28" s="197">
        <v>11.6</v>
      </c>
      <c r="S28" s="197">
        <v>7.83</v>
      </c>
      <c r="T28" s="197">
        <v>0</v>
      </c>
      <c r="U28" s="197">
        <v>51.72</v>
      </c>
      <c r="V28" s="197">
        <v>2.5299999999999998</v>
      </c>
      <c r="W28" s="197">
        <v>12.42</v>
      </c>
      <c r="X28" s="197">
        <v>26.44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30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66.58</v>
      </c>
      <c r="AQ28" s="197">
        <v>20.16</v>
      </c>
      <c r="AR28" s="197">
        <v>4.7300000000000004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32.47</v>
      </c>
      <c r="E29" s="197">
        <v>0</v>
      </c>
      <c r="F29" s="197">
        <v>0</v>
      </c>
      <c r="G29" s="197">
        <v>62.96</v>
      </c>
      <c r="H29" s="197">
        <v>0</v>
      </c>
      <c r="I29" s="197">
        <v>0</v>
      </c>
      <c r="J29" s="197">
        <v>71.709999999999994</v>
      </c>
      <c r="K29" s="197">
        <v>9.0399999999999991</v>
      </c>
      <c r="L29" s="197">
        <v>498.2</v>
      </c>
      <c r="M29" s="197">
        <v>19.329999999999998</v>
      </c>
      <c r="N29" s="197">
        <v>0</v>
      </c>
      <c r="O29" s="197">
        <v>0</v>
      </c>
      <c r="P29" s="197">
        <v>30.57</v>
      </c>
      <c r="Q29" s="197">
        <v>5.92</v>
      </c>
      <c r="R29" s="197">
        <v>11.6</v>
      </c>
      <c r="S29" s="197">
        <v>7.83</v>
      </c>
      <c r="T29" s="197">
        <v>0</v>
      </c>
      <c r="U29" s="197">
        <v>51.72</v>
      </c>
      <c r="V29" s="197">
        <v>2.5299999999999998</v>
      </c>
      <c r="W29" s="197">
        <v>12.42</v>
      </c>
      <c r="X29" s="197">
        <v>26.44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30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66.58</v>
      </c>
      <c r="AQ29" s="197">
        <v>20.16</v>
      </c>
      <c r="AR29" s="197">
        <v>8.59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32.47</v>
      </c>
      <c r="E30" s="197">
        <v>0</v>
      </c>
      <c r="F30" s="197">
        <v>0</v>
      </c>
      <c r="G30" s="197">
        <v>62.96</v>
      </c>
      <c r="H30" s="197">
        <v>0</v>
      </c>
      <c r="I30" s="197">
        <v>0</v>
      </c>
      <c r="J30" s="197">
        <v>71.709999999999994</v>
      </c>
      <c r="K30" s="197">
        <v>9.0399999999999991</v>
      </c>
      <c r="L30" s="197">
        <v>498.2</v>
      </c>
      <c r="M30" s="197">
        <v>19.329999999999998</v>
      </c>
      <c r="N30" s="197">
        <v>0</v>
      </c>
      <c r="O30" s="197">
        <v>0</v>
      </c>
      <c r="P30" s="197">
        <v>30.57</v>
      </c>
      <c r="Q30" s="197">
        <v>5.92</v>
      </c>
      <c r="R30" s="197">
        <v>11.6</v>
      </c>
      <c r="S30" s="197">
        <v>7.83</v>
      </c>
      <c r="T30" s="197">
        <v>0</v>
      </c>
      <c r="U30" s="197">
        <v>51.72</v>
      </c>
      <c r="V30" s="197">
        <v>2.5299999999999998</v>
      </c>
      <c r="W30" s="197">
        <v>12.42</v>
      </c>
      <c r="X30" s="197">
        <v>26.44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30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66.58</v>
      </c>
      <c r="AQ30" s="197">
        <v>20.16</v>
      </c>
      <c r="AR30" s="197">
        <v>12.2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32.47</v>
      </c>
      <c r="E31" s="197">
        <v>0</v>
      </c>
      <c r="F31" s="197">
        <v>0</v>
      </c>
      <c r="G31" s="197">
        <v>62.96</v>
      </c>
      <c r="H31" s="197">
        <v>0</v>
      </c>
      <c r="I31" s="197">
        <v>0</v>
      </c>
      <c r="J31" s="197">
        <v>71.709999999999994</v>
      </c>
      <c r="K31" s="197">
        <v>9.0399999999999991</v>
      </c>
      <c r="L31" s="197">
        <v>498.2</v>
      </c>
      <c r="M31" s="197">
        <v>19.329999999999998</v>
      </c>
      <c r="N31" s="197">
        <v>0</v>
      </c>
      <c r="O31" s="197">
        <v>0</v>
      </c>
      <c r="P31" s="197">
        <v>30.57</v>
      </c>
      <c r="Q31" s="197">
        <v>5.92</v>
      </c>
      <c r="R31" s="197">
        <v>11.6</v>
      </c>
      <c r="S31" s="197">
        <v>7.83</v>
      </c>
      <c r="T31" s="197">
        <v>0</v>
      </c>
      <c r="U31" s="197">
        <v>51.72</v>
      </c>
      <c r="V31" s="197">
        <v>2.5299999999999998</v>
      </c>
      <c r="W31" s="197">
        <v>12.42</v>
      </c>
      <c r="X31" s="197">
        <v>26.44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30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66.58</v>
      </c>
      <c r="AQ31" s="197">
        <v>20.16</v>
      </c>
      <c r="AR31" s="197">
        <v>16.2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32.47</v>
      </c>
      <c r="E32" s="197">
        <v>0</v>
      </c>
      <c r="F32" s="197">
        <v>0</v>
      </c>
      <c r="G32" s="197">
        <v>62.96</v>
      </c>
      <c r="H32" s="197">
        <v>0</v>
      </c>
      <c r="I32" s="197">
        <v>0</v>
      </c>
      <c r="J32" s="197">
        <v>71.709999999999994</v>
      </c>
      <c r="K32" s="197">
        <v>9.0399999999999991</v>
      </c>
      <c r="L32" s="197">
        <v>498.2</v>
      </c>
      <c r="M32" s="197">
        <v>19.329999999999998</v>
      </c>
      <c r="N32" s="197">
        <v>0</v>
      </c>
      <c r="O32" s="197">
        <v>0</v>
      </c>
      <c r="P32" s="197">
        <v>30.57</v>
      </c>
      <c r="Q32" s="197">
        <v>5.92</v>
      </c>
      <c r="R32" s="197">
        <v>11.6</v>
      </c>
      <c r="S32" s="197">
        <v>7.83</v>
      </c>
      <c r="T32" s="197">
        <v>0</v>
      </c>
      <c r="U32" s="197">
        <v>51.72</v>
      </c>
      <c r="V32" s="197">
        <v>2.5299999999999998</v>
      </c>
      <c r="W32" s="197">
        <v>12.42</v>
      </c>
      <c r="X32" s="197">
        <v>26.44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30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66.58</v>
      </c>
      <c r="AQ32" s="197">
        <v>20.16</v>
      </c>
      <c r="AR32" s="197">
        <v>16.2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32.47</v>
      </c>
      <c r="E33" s="197">
        <v>0</v>
      </c>
      <c r="F33" s="197">
        <v>0</v>
      </c>
      <c r="G33" s="197">
        <v>62.96</v>
      </c>
      <c r="H33" s="197">
        <v>0</v>
      </c>
      <c r="I33" s="197">
        <v>0</v>
      </c>
      <c r="J33" s="197">
        <v>71.709999999999994</v>
      </c>
      <c r="K33" s="197">
        <v>9.0399999999999991</v>
      </c>
      <c r="L33" s="197">
        <v>498.2</v>
      </c>
      <c r="M33" s="197">
        <v>19.329999999999998</v>
      </c>
      <c r="N33" s="197">
        <v>0</v>
      </c>
      <c r="O33" s="197">
        <v>0</v>
      </c>
      <c r="P33" s="197">
        <v>30.57</v>
      </c>
      <c r="Q33" s="197">
        <v>5.92</v>
      </c>
      <c r="R33" s="197">
        <v>11.6</v>
      </c>
      <c r="S33" s="197">
        <v>7.83</v>
      </c>
      <c r="T33" s="197">
        <v>0</v>
      </c>
      <c r="U33" s="197">
        <v>51.72</v>
      </c>
      <c r="V33" s="197">
        <v>2.5299999999999998</v>
      </c>
      <c r="W33" s="197">
        <v>12.42</v>
      </c>
      <c r="X33" s="197">
        <v>26.44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30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66.58</v>
      </c>
      <c r="AQ33" s="197">
        <v>20.16</v>
      </c>
      <c r="AR33" s="197">
        <v>16.2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32.47</v>
      </c>
      <c r="E34" s="197">
        <v>0</v>
      </c>
      <c r="F34" s="197">
        <v>0</v>
      </c>
      <c r="G34" s="197">
        <v>62.96</v>
      </c>
      <c r="H34" s="197">
        <v>0</v>
      </c>
      <c r="I34" s="197">
        <v>0</v>
      </c>
      <c r="J34" s="197">
        <v>71.709999999999994</v>
      </c>
      <c r="K34" s="197">
        <v>9.0399999999999991</v>
      </c>
      <c r="L34" s="197">
        <v>498.2</v>
      </c>
      <c r="M34" s="197">
        <v>19.329999999999998</v>
      </c>
      <c r="N34" s="197">
        <v>0</v>
      </c>
      <c r="O34" s="197">
        <v>0</v>
      </c>
      <c r="P34" s="197">
        <v>30.57</v>
      </c>
      <c r="Q34" s="197">
        <v>5.92</v>
      </c>
      <c r="R34" s="197">
        <v>11.6</v>
      </c>
      <c r="S34" s="197">
        <v>7.83</v>
      </c>
      <c r="T34" s="197">
        <v>0</v>
      </c>
      <c r="U34" s="197">
        <v>51.72</v>
      </c>
      <c r="V34" s="197">
        <v>2.5299999999999998</v>
      </c>
      <c r="W34" s="197">
        <v>12.42</v>
      </c>
      <c r="X34" s="197">
        <v>26.44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30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66.58</v>
      </c>
      <c r="AQ34" s="197">
        <v>20.16</v>
      </c>
      <c r="AR34" s="197">
        <v>17.7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32.47</v>
      </c>
      <c r="E35" s="197">
        <v>0</v>
      </c>
      <c r="F35" s="197">
        <v>0</v>
      </c>
      <c r="G35" s="197">
        <v>62.96</v>
      </c>
      <c r="H35" s="197">
        <v>0</v>
      </c>
      <c r="I35" s="197">
        <v>0</v>
      </c>
      <c r="J35" s="197">
        <v>71.709999999999994</v>
      </c>
      <c r="K35" s="197">
        <v>9.0399999999999991</v>
      </c>
      <c r="L35" s="197">
        <v>498.2</v>
      </c>
      <c r="M35" s="197">
        <v>19.329999999999998</v>
      </c>
      <c r="N35" s="197">
        <v>0</v>
      </c>
      <c r="O35" s="197">
        <v>0</v>
      </c>
      <c r="P35" s="197">
        <v>30.57</v>
      </c>
      <c r="Q35" s="197">
        <v>5.92</v>
      </c>
      <c r="R35" s="197">
        <v>11.6</v>
      </c>
      <c r="S35" s="197">
        <v>7.83</v>
      </c>
      <c r="T35" s="197">
        <v>0</v>
      </c>
      <c r="U35" s="197">
        <v>51.72</v>
      </c>
      <c r="V35" s="197">
        <v>2.5299999999999998</v>
      </c>
      <c r="W35" s="197">
        <v>12.42</v>
      </c>
      <c r="X35" s="197">
        <v>26.44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66.58</v>
      </c>
      <c r="AQ35" s="197">
        <v>20.16</v>
      </c>
      <c r="AR35" s="197">
        <v>17.7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32.47</v>
      </c>
      <c r="E36" s="197">
        <v>0</v>
      </c>
      <c r="F36" s="197">
        <v>0</v>
      </c>
      <c r="G36" s="197">
        <v>62.96</v>
      </c>
      <c r="H36" s="197">
        <v>0</v>
      </c>
      <c r="I36" s="197">
        <v>0</v>
      </c>
      <c r="J36" s="197">
        <v>71.709999999999994</v>
      </c>
      <c r="K36" s="197">
        <v>9.0399999999999991</v>
      </c>
      <c r="L36" s="197">
        <v>498.2</v>
      </c>
      <c r="M36" s="197">
        <v>19.329999999999998</v>
      </c>
      <c r="N36" s="197">
        <v>0</v>
      </c>
      <c r="O36" s="197">
        <v>0</v>
      </c>
      <c r="P36" s="197">
        <v>30.57</v>
      </c>
      <c r="Q36" s="197">
        <v>5.92</v>
      </c>
      <c r="R36" s="197">
        <v>11.6</v>
      </c>
      <c r="S36" s="197">
        <v>7.83</v>
      </c>
      <c r="T36" s="197">
        <v>0</v>
      </c>
      <c r="U36" s="197">
        <v>51.72</v>
      </c>
      <c r="V36" s="197">
        <v>2.5299999999999998</v>
      </c>
      <c r="W36" s="197">
        <v>12.42</v>
      </c>
      <c r="X36" s="197">
        <v>26.44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66.58</v>
      </c>
      <c r="AQ36" s="197">
        <v>20.16</v>
      </c>
      <c r="AR36" s="197">
        <v>17.7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32.47</v>
      </c>
      <c r="E37" s="197">
        <v>0</v>
      </c>
      <c r="F37" s="197">
        <v>0</v>
      </c>
      <c r="G37" s="197">
        <v>62.96</v>
      </c>
      <c r="H37" s="197">
        <v>0</v>
      </c>
      <c r="I37" s="197">
        <v>0</v>
      </c>
      <c r="J37" s="197">
        <v>71.709999999999994</v>
      </c>
      <c r="K37" s="197">
        <v>9.0399999999999991</v>
      </c>
      <c r="L37" s="197">
        <v>498.2</v>
      </c>
      <c r="M37" s="197">
        <v>19.329999999999998</v>
      </c>
      <c r="N37" s="197">
        <v>0</v>
      </c>
      <c r="O37" s="197">
        <v>0</v>
      </c>
      <c r="P37" s="197">
        <v>30.57</v>
      </c>
      <c r="Q37" s="197">
        <v>5.92</v>
      </c>
      <c r="R37" s="197">
        <v>11.6</v>
      </c>
      <c r="S37" s="197">
        <v>7.83</v>
      </c>
      <c r="T37" s="197">
        <v>0</v>
      </c>
      <c r="U37" s="197">
        <v>51.72</v>
      </c>
      <c r="V37" s="197">
        <v>2.5299999999999998</v>
      </c>
      <c r="W37" s="197">
        <v>12.42</v>
      </c>
      <c r="X37" s="197">
        <v>26.44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66.58</v>
      </c>
      <c r="AQ37" s="197">
        <v>20.16</v>
      </c>
      <c r="AR37" s="197">
        <v>17.7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32.47</v>
      </c>
      <c r="E38" s="197">
        <v>0</v>
      </c>
      <c r="F38" s="197">
        <v>0</v>
      </c>
      <c r="G38" s="197">
        <v>62.96</v>
      </c>
      <c r="H38" s="197">
        <v>0</v>
      </c>
      <c r="I38" s="197">
        <v>0</v>
      </c>
      <c r="J38" s="197">
        <v>71.709999999999994</v>
      </c>
      <c r="K38" s="197">
        <v>9.0399999999999991</v>
      </c>
      <c r="L38" s="197">
        <v>498.2</v>
      </c>
      <c r="M38" s="197">
        <v>19.329999999999998</v>
      </c>
      <c r="N38" s="197">
        <v>0</v>
      </c>
      <c r="O38" s="197">
        <v>0</v>
      </c>
      <c r="P38" s="197">
        <v>30.57</v>
      </c>
      <c r="Q38" s="197">
        <v>5.92</v>
      </c>
      <c r="R38" s="197">
        <v>11.6</v>
      </c>
      <c r="S38" s="197">
        <v>7.83</v>
      </c>
      <c r="T38" s="197">
        <v>0</v>
      </c>
      <c r="U38" s="197">
        <v>51.72</v>
      </c>
      <c r="V38" s="197">
        <v>2.5299999999999998</v>
      </c>
      <c r="W38" s="197">
        <v>12.42</v>
      </c>
      <c r="X38" s="197">
        <v>26.44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66.58</v>
      </c>
      <c r="AQ38" s="197">
        <v>20.16</v>
      </c>
      <c r="AR38" s="197">
        <v>17.7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32.47</v>
      </c>
      <c r="E39" s="197">
        <v>0</v>
      </c>
      <c r="F39" s="197">
        <v>0</v>
      </c>
      <c r="G39" s="197">
        <v>62.96</v>
      </c>
      <c r="H39" s="197">
        <v>0</v>
      </c>
      <c r="I39" s="197">
        <v>0</v>
      </c>
      <c r="J39" s="197">
        <v>71.709999999999994</v>
      </c>
      <c r="K39" s="197">
        <v>9.0399999999999991</v>
      </c>
      <c r="L39" s="197">
        <v>498.2</v>
      </c>
      <c r="M39" s="197">
        <v>19.329999999999998</v>
      </c>
      <c r="N39" s="197">
        <v>0</v>
      </c>
      <c r="O39" s="197">
        <v>0</v>
      </c>
      <c r="P39" s="197">
        <v>30.57</v>
      </c>
      <c r="Q39" s="197">
        <v>5.92</v>
      </c>
      <c r="R39" s="197">
        <v>11.6</v>
      </c>
      <c r="S39" s="197">
        <v>7.83</v>
      </c>
      <c r="T39" s="197">
        <v>0</v>
      </c>
      <c r="U39" s="197">
        <v>51.72</v>
      </c>
      <c r="V39" s="197">
        <v>2.5299999999999998</v>
      </c>
      <c r="W39" s="197">
        <v>12.42</v>
      </c>
      <c r="X39" s="197">
        <v>26.44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66.58</v>
      </c>
      <c r="AQ39" s="197">
        <v>20.16</v>
      </c>
      <c r="AR39" s="197">
        <v>17.7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32.47</v>
      </c>
      <c r="E40" s="197">
        <v>0</v>
      </c>
      <c r="F40" s="197">
        <v>0</v>
      </c>
      <c r="G40" s="197">
        <v>62.96</v>
      </c>
      <c r="H40" s="197">
        <v>0</v>
      </c>
      <c r="I40" s="197">
        <v>0</v>
      </c>
      <c r="J40" s="197">
        <v>71.709999999999994</v>
      </c>
      <c r="K40" s="197">
        <v>9.0399999999999991</v>
      </c>
      <c r="L40" s="197">
        <v>498.2</v>
      </c>
      <c r="M40" s="197">
        <v>19.329999999999998</v>
      </c>
      <c r="N40" s="197">
        <v>0</v>
      </c>
      <c r="O40" s="197">
        <v>0</v>
      </c>
      <c r="P40" s="197">
        <v>30.57</v>
      </c>
      <c r="Q40" s="197">
        <v>5.92</v>
      </c>
      <c r="R40" s="197">
        <v>11.6</v>
      </c>
      <c r="S40" s="197">
        <v>7.83</v>
      </c>
      <c r="T40" s="197">
        <v>0</v>
      </c>
      <c r="U40" s="197">
        <v>51.72</v>
      </c>
      <c r="V40" s="197">
        <v>2.5299999999999998</v>
      </c>
      <c r="W40" s="197">
        <v>12.42</v>
      </c>
      <c r="X40" s="197">
        <v>26.44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66.58</v>
      </c>
      <c r="AQ40" s="197">
        <v>20.16</v>
      </c>
      <c r="AR40" s="197">
        <v>17.7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32.47</v>
      </c>
      <c r="E41" s="197">
        <v>0</v>
      </c>
      <c r="F41" s="197">
        <v>0</v>
      </c>
      <c r="G41" s="197">
        <v>62.96</v>
      </c>
      <c r="H41" s="197">
        <v>0</v>
      </c>
      <c r="I41" s="197">
        <v>0</v>
      </c>
      <c r="J41" s="197">
        <v>71.709999999999994</v>
      </c>
      <c r="K41" s="197">
        <v>9.0399999999999991</v>
      </c>
      <c r="L41" s="197">
        <v>498.2</v>
      </c>
      <c r="M41" s="197">
        <v>19.329999999999998</v>
      </c>
      <c r="N41" s="197">
        <v>0</v>
      </c>
      <c r="O41" s="197">
        <v>0</v>
      </c>
      <c r="P41" s="197">
        <v>30.57</v>
      </c>
      <c r="Q41" s="197">
        <v>5.92</v>
      </c>
      <c r="R41" s="197">
        <v>12.57</v>
      </c>
      <c r="S41" s="197">
        <v>7.83</v>
      </c>
      <c r="T41" s="197">
        <v>0</v>
      </c>
      <c r="U41" s="197">
        <v>51.72</v>
      </c>
      <c r="V41" s="197">
        <v>2.5299999999999998</v>
      </c>
      <c r="W41" s="197">
        <v>12.42</v>
      </c>
      <c r="X41" s="197">
        <v>26.44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66.58</v>
      </c>
      <c r="AQ41" s="197">
        <v>20.16</v>
      </c>
      <c r="AR41" s="197">
        <v>17.7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32.47</v>
      </c>
      <c r="E42" s="197">
        <v>0</v>
      </c>
      <c r="F42" s="197">
        <v>0</v>
      </c>
      <c r="G42" s="197">
        <v>62.96</v>
      </c>
      <c r="H42" s="197">
        <v>0</v>
      </c>
      <c r="I42" s="197">
        <v>0</v>
      </c>
      <c r="J42" s="197">
        <v>71.709999999999994</v>
      </c>
      <c r="K42" s="197">
        <v>9.0399999999999991</v>
      </c>
      <c r="L42" s="197">
        <v>498.2</v>
      </c>
      <c r="M42" s="197">
        <v>19.329999999999998</v>
      </c>
      <c r="N42" s="197">
        <v>0</v>
      </c>
      <c r="O42" s="197">
        <v>0</v>
      </c>
      <c r="P42" s="197">
        <v>30.57</v>
      </c>
      <c r="Q42" s="197">
        <v>5.92</v>
      </c>
      <c r="R42" s="197">
        <v>12.57</v>
      </c>
      <c r="S42" s="197">
        <v>7.83</v>
      </c>
      <c r="T42" s="197">
        <v>0</v>
      </c>
      <c r="U42" s="197">
        <v>51.72</v>
      </c>
      <c r="V42" s="197">
        <v>2.5299999999999998</v>
      </c>
      <c r="W42" s="197">
        <v>12.42</v>
      </c>
      <c r="X42" s="197">
        <v>26.44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66.58</v>
      </c>
      <c r="AQ42" s="197">
        <v>20.16</v>
      </c>
      <c r="AR42" s="197">
        <v>17.7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32.47</v>
      </c>
      <c r="E43" s="197">
        <v>0</v>
      </c>
      <c r="F43" s="197">
        <v>0</v>
      </c>
      <c r="G43" s="197">
        <v>62.96</v>
      </c>
      <c r="H43" s="197">
        <v>0</v>
      </c>
      <c r="I43" s="197">
        <v>0</v>
      </c>
      <c r="J43" s="197">
        <v>71.709999999999994</v>
      </c>
      <c r="K43" s="197">
        <v>9.0399999999999991</v>
      </c>
      <c r="L43" s="197">
        <v>498.2</v>
      </c>
      <c r="M43" s="197">
        <v>19.329999999999998</v>
      </c>
      <c r="N43" s="197">
        <v>0</v>
      </c>
      <c r="O43" s="197">
        <v>0</v>
      </c>
      <c r="P43" s="197">
        <v>30.57</v>
      </c>
      <c r="Q43" s="197">
        <v>5.92</v>
      </c>
      <c r="R43" s="197">
        <v>10.95</v>
      </c>
      <c r="S43" s="197">
        <v>7.83</v>
      </c>
      <c r="T43" s="197">
        <v>0</v>
      </c>
      <c r="U43" s="197">
        <v>51.72</v>
      </c>
      <c r="V43" s="197">
        <v>2.5299999999999998</v>
      </c>
      <c r="W43" s="197">
        <v>12.42</v>
      </c>
      <c r="X43" s="197">
        <v>26.44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75.069999999999993</v>
      </c>
      <c r="AQ43" s="197">
        <v>20.16</v>
      </c>
      <c r="AR43" s="197">
        <v>17.7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4.18</v>
      </c>
      <c r="E44" s="197">
        <v>0</v>
      </c>
      <c r="F44" s="197">
        <v>0</v>
      </c>
      <c r="G44" s="197">
        <v>9.5399999999999991</v>
      </c>
      <c r="H44" s="197">
        <v>0</v>
      </c>
      <c r="I44" s="197">
        <v>0</v>
      </c>
      <c r="J44" s="197">
        <v>15.77</v>
      </c>
      <c r="K44" s="197">
        <v>9.0399999999999991</v>
      </c>
      <c r="L44" s="197">
        <v>434.83</v>
      </c>
      <c r="M44" s="197">
        <v>19.329999999999998</v>
      </c>
      <c r="N44" s="197">
        <v>0</v>
      </c>
      <c r="O44" s="197">
        <v>0</v>
      </c>
      <c r="P44" s="197">
        <v>30.57</v>
      </c>
      <c r="Q44" s="197">
        <v>5.92</v>
      </c>
      <c r="R44" s="197">
        <v>9.9499999999999993</v>
      </c>
      <c r="S44" s="197">
        <v>7.83</v>
      </c>
      <c r="T44" s="197">
        <v>0</v>
      </c>
      <c r="U44" s="197">
        <v>51.72</v>
      </c>
      <c r="V44" s="197">
        <v>2.5299999999999998</v>
      </c>
      <c r="W44" s="197">
        <v>12.42</v>
      </c>
      <c r="X44" s="197">
        <v>26.44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75.069999999999993</v>
      </c>
      <c r="AQ44" s="197">
        <v>20.16</v>
      </c>
      <c r="AR44" s="197">
        <v>17.7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7.0000000000000007E-2</v>
      </c>
      <c r="E45" s="197">
        <v>0</v>
      </c>
      <c r="F45" s="197">
        <v>0</v>
      </c>
      <c r="G45" s="197">
        <v>0.55000000000000004</v>
      </c>
      <c r="H45" s="197">
        <v>0</v>
      </c>
      <c r="I45" s="197">
        <v>0</v>
      </c>
      <c r="J45" s="197">
        <v>3.32</v>
      </c>
      <c r="K45" s="197">
        <v>9.0399999999999991</v>
      </c>
      <c r="L45" s="197">
        <v>376.85</v>
      </c>
      <c r="M45" s="197">
        <v>19.329999999999998</v>
      </c>
      <c r="N45" s="197">
        <v>0</v>
      </c>
      <c r="O45" s="197">
        <v>0</v>
      </c>
      <c r="P45" s="197">
        <v>30.57</v>
      </c>
      <c r="Q45" s="197">
        <v>2.9</v>
      </c>
      <c r="R45" s="197">
        <v>9.9499999999999993</v>
      </c>
      <c r="S45" s="197">
        <v>3.87</v>
      </c>
      <c r="T45" s="197">
        <v>0</v>
      </c>
      <c r="U45" s="197">
        <v>51.72</v>
      </c>
      <c r="V45" s="197">
        <v>2.5299999999999998</v>
      </c>
      <c r="W45" s="197">
        <v>12.42</v>
      </c>
      <c r="X45" s="197">
        <v>26.44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75.069999999999993</v>
      </c>
      <c r="AQ45" s="197">
        <v>20.16</v>
      </c>
      <c r="AR45" s="197">
        <v>17.7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376.85</v>
      </c>
      <c r="M46" s="197">
        <v>19.329999999999998</v>
      </c>
      <c r="N46" s="197">
        <v>0</v>
      </c>
      <c r="O46" s="197">
        <v>0</v>
      </c>
      <c r="P46" s="197">
        <v>30.57</v>
      </c>
      <c r="Q46" s="197">
        <v>2.9</v>
      </c>
      <c r="R46" s="197">
        <v>9.9499999999999993</v>
      </c>
      <c r="S46" s="197">
        <v>3.87</v>
      </c>
      <c r="T46" s="197">
        <v>0</v>
      </c>
      <c r="U46" s="197">
        <v>51.72</v>
      </c>
      <c r="V46" s="197">
        <v>2.5299999999999998</v>
      </c>
      <c r="W46" s="197">
        <v>12.42</v>
      </c>
      <c r="X46" s="197">
        <v>26.44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75.069999999999993</v>
      </c>
      <c r="AQ46" s="197">
        <v>20.16</v>
      </c>
      <c r="AR46" s="197">
        <v>17.7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376.85</v>
      </c>
      <c r="M47" s="197">
        <v>19.329999999999998</v>
      </c>
      <c r="N47" s="197">
        <v>0</v>
      </c>
      <c r="O47" s="197">
        <v>0</v>
      </c>
      <c r="P47" s="197">
        <v>30.57</v>
      </c>
      <c r="Q47" s="197">
        <v>2.9</v>
      </c>
      <c r="R47" s="197">
        <v>9.9499999999999993</v>
      </c>
      <c r="S47" s="197">
        <v>3.87</v>
      </c>
      <c r="T47" s="197">
        <v>0</v>
      </c>
      <c r="U47" s="197">
        <v>51.72</v>
      </c>
      <c r="V47" s="197">
        <v>2.5299999999999998</v>
      </c>
      <c r="W47" s="197">
        <v>12.42</v>
      </c>
      <c r="X47" s="197">
        <v>26.44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75.069999999999993</v>
      </c>
      <c r="AQ47" s="197">
        <v>20.16</v>
      </c>
      <c r="AR47" s="197">
        <v>17.7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376.85</v>
      </c>
      <c r="M48" s="197">
        <v>19.329999999999998</v>
      </c>
      <c r="N48" s="197">
        <v>0</v>
      </c>
      <c r="O48" s="197">
        <v>0</v>
      </c>
      <c r="P48" s="197">
        <v>30.57</v>
      </c>
      <c r="Q48" s="197">
        <v>2.9</v>
      </c>
      <c r="R48" s="197">
        <v>9.9499999999999993</v>
      </c>
      <c r="S48" s="197">
        <v>3.87</v>
      </c>
      <c r="T48" s="197">
        <v>0</v>
      </c>
      <c r="U48" s="197">
        <v>51.72</v>
      </c>
      <c r="V48" s="197">
        <v>2.5299999999999998</v>
      </c>
      <c r="W48" s="197">
        <v>12.42</v>
      </c>
      <c r="X48" s="197">
        <v>26.44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75.069999999999993</v>
      </c>
      <c r="AQ48" s="197">
        <v>20.16</v>
      </c>
      <c r="AR48" s="197">
        <v>17.7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376.85</v>
      </c>
      <c r="M49" s="197">
        <v>19.329999999999998</v>
      </c>
      <c r="N49" s="197">
        <v>0</v>
      </c>
      <c r="O49" s="197">
        <v>0</v>
      </c>
      <c r="P49" s="197">
        <v>30.57</v>
      </c>
      <c r="Q49" s="197">
        <v>2.9</v>
      </c>
      <c r="R49" s="197">
        <v>9.9499999999999993</v>
      </c>
      <c r="S49" s="197">
        <v>3.87</v>
      </c>
      <c r="T49" s="197">
        <v>0</v>
      </c>
      <c r="U49" s="197">
        <v>51.72</v>
      </c>
      <c r="V49" s="197">
        <v>2.5299999999999998</v>
      </c>
      <c r="W49" s="197">
        <v>12.42</v>
      </c>
      <c r="X49" s="197">
        <v>26.44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54.39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75.069999999999993</v>
      </c>
      <c r="AQ49" s="197">
        <v>20.16</v>
      </c>
      <c r="AR49" s="197">
        <v>18.7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461.82</v>
      </c>
      <c r="M50" s="197">
        <v>19.329999999999998</v>
      </c>
      <c r="N50" s="197">
        <v>0</v>
      </c>
      <c r="O50" s="197">
        <v>0</v>
      </c>
      <c r="P50" s="197">
        <v>30.57</v>
      </c>
      <c r="Q50" s="197">
        <v>2.9</v>
      </c>
      <c r="R50" s="197">
        <v>9.9499999999999993</v>
      </c>
      <c r="S50" s="197">
        <v>3.87</v>
      </c>
      <c r="T50" s="197">
        <v>0</v>
      </c>
      <c r="U50" s="197">
        <v>51.72</v>
      </c>
      <c r="V50" s="197">
        <v>2.5299999999999998</v>
      </c>
      <c r="W50" s="197">
        <v>12.42</v>
      </c>
      <c r="X50" s="197">
        <v>26.44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54.39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75.069999999999993</v>
      </c>
      <c r="AQ50" s="197">
        <v>20.16</v>
      </c>
      <c r="AR50" s="197">
        <v>18.7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5.8</v>
      </c>
      <c r="E51" s="197">
        <v>0</v>
      </c>
      <c r="F51" s="197">
        <v>0</v>
      </c>
      <c r="G51" s="197">
        <v>9.66</v>
      </c>
      <c r="H51" s="197">
        <v>0</v>
      </c>
      <c r="I51" s="197">
        <v>0</v>
      </c>
      <c r="J51" s="197">
        <v>11.6</v>
      </c>
      <c r="K51" s="197">
        <v>9.0399999999999991</v>
      </c>
      <c r="L51" s="197">
        <v>498.2</v>
      </c>
      <c r="M51" s="197">
        <v>19.329999999999998</v>
      </c>
      <c r="N51" s="197">
        <v>0</v>
      </c>
      <c r="O51" s="197">
        <v>0</v>
      </c>
      <c r="P51" s="197">
        <v>30.57</v>
      </c>
      <c r="Q51" s="197">
        <v>5.92</v>
      </c>
      <c r="R51" s="197">
        <v>9.9499999999999993</v>
      </c>
      <c r="S51" s="197">
        <v>7.83</v>
      </c>
      <c r="T51" s="197">
        <v>0</v>
      </c>
      <c r="U51" s="197">
        <v>51.72</v>
      </c>
      <c r="V51" s="197">
        <v>2.5299999999999998</v>
      </c>
      <c r="W51" s="197">
        <v>12.42</v>
      </c>
      <c r="X51" s="197">
        <v>26.44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75.069999999999993</v>
      </c>
      <c r="AQ51" s="197">
        <v>20.16</v>
      </c>
      <c r="AR51" s="197">
        <v>18.7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5.8</v>
      </c>
      <c r="E52" s="197">
        <v>0</v>
      </c>
      <c r="F52" s="197">
        <v>0</v>
      </c>
      <c r="G52" s="197">
        <v>9.66</v>
      </c>
      <c r="H52" s="197">
        <v>0</v>
      </c>
      <c r="I52" s="197">
        <v>0</v>
      </c>
      <c r="J52" s="197">
        <v>11.6</v>
      </c>
      <c r="K52" s="197">
        <v>9.0399999999999991</v>
      </c>
      <c r="L52" s="197">
        <v>498.2</v>
      </c>
      <c r="M52" s="197">
        <v>19.329999999999998</v>
      </c>
      <c r="N52" s="197">
        <v>0</v>
      </c>
      <c r="O52" s="197">
        <v>0</v>
      </c>
      <c r="P52" s="197">
        <v>30.57</v>
      </c>
      <c r="Q52" s="197">
        <v>5.92</v>
      </c>
      <c r="R52" s="197">
        <v>9.9499999999999993</v>
      </c>
      <c r="S52" s="197">
        <v>7.83</v>
      </c>
      <c r="T52" s="197">
        <v>0</v>
      </c>
      <c r="U52" s="197">
        <v>51.72</v>
      </c>
      <c r="V52" s="197">
        <v>2.5299999999999998</v>
      </c>
      <c r="W52" s="197">
        <v>12.42</v>
      </c>
      <c r="X52" s="197">
        <v>26.44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75.069999999999993</v>
      </c>
      <c r="AQ52" s="197">
        <v>20.16</v>
      </c>
      <c r="AR52" s="197">
        <v>18.7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5.8</v>
      </c>
      <c r="E53" s="197">
        <v>0</v>
      </c>
      <c r="F53" s="197">
        <v>0</v>
      </c>
      <c r="G53" s="197">
        <v>9.66</v>
      </c>
      <c r="H53" s="197">
        <v>0</v>
      </c>
      <c r="I53" s="197">
        <v>0</v>
      </c>
      <c r="J53" s="197">
        <v>11.6</v>
      </c>
      <c r="K53" s="197">
        <v>9.0399999999999991</v>
      </c>
      <c r="L53" s="197">
        <v>498.2</v>
      </c>
      <c r="M53" s="197">
        <v>19.329999999999998</v>
      </c>
      <c r="N53" s="197">
        <v>0</v>
      </c>
      <c r="O53" s="197">
        <v>0</v>
      </c>
      <c r="P53" s="197">
        <v>30.57</v>
      </c>
      <c r="Q53" s="197">
        <v>5.92</v>
      </c>
      <c r="R53" s="197">
        <v>9.9499999999999993</v>
      </c>
      <c r="S53" s="197">
        <v>7.83</v>
      </c>
      <c r="T53" s="197">
        <v>0</v>
      </c>
      <c r="U53" s="197">
        <v>51.72</v>
      </c>
      <c r="V53" s="197">
        <v>2.5299999999999998</v>
      </c>
      <c r="W53" s="197">
        <v>12.42</v>
      </c>
      <c r="X53" s="197">
        <v>26.44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75.069999999999993</v>
      </c>
      <c r="AQ53" s="197">
        <v>20.16</v>
      </c>
      <c r="AR53" s="197">
        <v>18.7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5.8</v>
      </c>
      <c r="E54" s="197">
        <v>0</v>
      </c>
      <c r="F54" s="197">
        <v>0</v>
      </c>
      <c r="G54" s="197">
        <v>9.66</v>
      </c>
      <c r="H54" s="197">
        <v>0</v>
      </c>
      <c r="I54" s="197">
        <v>0</v>
      </c>
      <c r="J54" s="197">
        <v>11.6</v>
      </c>
      <c r="K54" s="197">
        <v>9.0399999999999991</v>
      </c>
      <c r="L54" s="197">
        <v>498.2</v>
      </c>
      <c r="M54" s="197">
        <v>19.329999999999998</v>
      </c>
      <c r="N54" s="197">
        <v>0</v>
      </c>
      <c r="O54" s="197">
        <v>0</v>
      </c>
      <c r="P54" s="197">
        <v>30.57</v>
      </c>
      <c r="Q54" s="197">
        <v>5.92</v>
      </c>
      <c r="R54" s="197">
        <v>9.9499999999999993</v>
      </c>
      <c r="S54" s="197">
        <v>7.83</v>
      </c>
      <c r="T54" s="197">
        <v>0</v>
      </c>
      <c r="U54" s="197">
        <v>51.72</v>
      </c>
      <c r="V54" s="197">
        <v>2.5299999999999998</v>
      </c>
      <c r="W54" s="197">
        <v>12.42</v>
      </c>
      <c r="X54" s="197">
        <v>26.44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75.069999999999993</v>
      </c>
      <c r="AQ54" s="197">
        <v>20.16</v>
      </c>
      <c r="AR54" s="197">
        <v>18.7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0.13</v>
      </c>
      <c r="E55" s="197">
        <v>0</v>
      </c>
      <c r="F55" s="197">
        <v>0</v>
      </c>
      <c r="G55" s="197">
        <v>0.22</v>
      </c>
      <c r="H55" s="197">
        <v>0</v>
      </c>
      <c r="I55" s="197">
        <v>0</v>
      </c>
      <c r="J55" s="197">
        <v>0.51</v>
      </c>
      <c r="K55" s="197">
        <v>9.0399999999999991</v>
      </c>
      <c r="L55" s="197">
        <v>415.51</v>
      </c>
      <c r="M55" s="197">
        <v>19.329999999999998</v>
      </c>
      <c r="N55" s="197">
        <v>0</v>
      </c>
      <c r="O55" s="197">
        <v>0</v>
      </c>
      <c r="P55" s="197">
        <v>30.57</v>
      </c>
      <c r="Q55" s="197">
        <v>2.9</v>
      </c>
      <c r="R55" s="197">
        <v>9.9499999999999993</v>
      </c>
      <c r="S55" s="197">
        <v>3.86</v>
      </c>
      <c r="T55" s="197">
        <v>0</v>
      </c>
      <c r="U55" s="197">
        <v>51.72</v>
      </c>
      <c r="V55" s="197">
        <v>2.5299999999999998</v>
      </c>
      <c r="W55" s="197">
        <v>12.42</v>
      </c>
      <c r="X55" s="197">
        <v>26.44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50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75.069999999999993</v>
      </c>
      <c r="AQ55" s="197">
        <v>20.16</v>
      </c>
      <c r="AR55" s="197">
        <v>18.7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9.0399999999999991</v>
      </c>
      <c r="L56" s="197">
        <v>381.69</v>
      </c>
      <c r="M56" s="197">
        <v>19.329999999999998</v>
      </c>
      <c r="N56" s="197">
        <v>0</v>
      </c>
      <c r="O56" s="197">
        <v>0</v>
      </c>
      <c r="P56" s="197">
        <v>30.57</v>
      </c>
      <c r="Q56" s="197">
        <v>2.9</v>
      </c>
      <c r="R56" s="197">
        <v>9.9499999999999993</v>
      </c>
      <c r="S56" s="197">
        <v>3.86</v>
      </c>
      <c r="T56" s="197">
        <v>0</v>
      </c>
      <c r="U56" s="197">
        <v>51.72</v>
      </c>
      <c r="V56" s="197">
        <v>2.5299999999999998</v>
      </c>
      <c r="W56" s="197">
        <v>12.42</v>
      </c>
      <c r="X56" s="197">
        <v>26.44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50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75.069999999999993</v>
      </c>
      <c r="AQ56" s="197">
        <v>20.16</v>
      </c>
      <c r="AR56" s="197">
        <v>18.7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9.0399999999999991</v>
      </c>
      <c r="L57" s="197">
        <v>424.93</v>
      </c>
      <c r="M57" s="197">
        <v>19.329999999999998</v>
      </c>
      <c r="N57" s="197">
        <v>0</v>
      </c>
      <c r="O57" s="197">
        <v>0</v>
      </c>
      <c r="P57" s="197">
        <v>30.57</v>
      </c>
      <c r="Q57" s="197">
        <v>2.77</v>
      </c>
      <c r="R57" s="197">
        <v>9.9499999999999993</v>
      </c>
      <c r="S57" s="197">
        <v>0</v>
      </c>
      <c r="T57" s="197">
        <v>0</v>
      </c>
      <c r="U57" s="197">
        <v>51.72</v>
      </c>
      <c r="V57" s="197">
        <v>2.5299999999999998</v>
      </c>
      <c r="W57" s="197">
        <v>12.42</v>
      </c>
      <c r="X57" s="197">
        <v>26.44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50</v>
      </c>
      <c r="AJ57" s="197">
        <v>6.53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75.069999999999993</v>
      </c>
      <c r="AQ57" s="197">
        <v>20.16</v>
      </c>
      <c r="AR57" s="197">
        <v>18.7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5.8</v>
      </c>
      <c r="E58" s="197">
        <v>0</v>
      </c>
      <c r="F58" s="197">
        <v>0</v>
      </c>
      <c r="G58" s="197">
        <v>9.66</v>
      </c>
      <c r="H58" s="197">
        <v>0</v>
      </c>
      <c r="I58" s="197">
        <v>0</v>
      </c>
      <c r="J58" s="197">
        <v>11.6</v>
      </c>
      <c r="K58" s="197">
        <v>9.0399999999999991</v>
      </c>
      <c r="L58" s="197">
        <v>498.2</v>
      </c>
      <c r="M58" s="197">
        <v>19.329999999999998</v>
      </c>
      <c r="N58" s="197">
        <v>0</v>
      </c>
      <c r="O58" s="197">
        <v>0</v>
      </c>
      <c r="P58" s="197">
        <v>30.57</v>
      </c>
      <c r="Q58" s="197">
        <v>2.9</v>
      </c>
      <c r="R58" s="197">
        <v>9.9499999999999993</v>
      </c>
      <c r="S58" s="197">
        <v>0</v>
      </c>
      <c r="T58" s="197">
        <v>0</v>
      </c>
      <c r="U58" s="197">
        <v>51.72</v>
      </c>
      <c r="V58" s="197">
        <v>2.5299999999999998</v>
      </c>
      <c r="W58" s="197">
        <v>12.42</v>
      </c>
      <c r="X58" s="197">
        <v>26.44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50</v>
      </c>
      <c r="AJ58" s="197">
        <v>6.53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75.069999999999993</v>
      </c>
      <c r="AQ58" s="197">
        <v>20.16</v>
      </c>
      <c r="AR58" s="197">
        <v>18.7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20.29</v>
      </c>
      <c r="E59" s="197">
        <v>0</v>
      </c>
      <c r="F59" s="197">
        <v>0</v>
      </c>
      <c r="G59" s="197">
        <v>33.82</v>
      </c>
      <c r="H59" s="197">
        <v>0</v>
      </c>
      <c r="I59" s="197">
        <v>0</v>
      </c>
      <c r="J59" s="197">
        <v>40.58</v>
      </c>
      <c r="K59" s="197">
        <v>8.99</v>
      </c>
      <c r="L59" s="197">
        <v>498.2</v>
      </c>
      <c r="M59" s="197">
        <v>20</v>
      </c>
      <c r="N59" s="197">
        <v>0</v>
      </c>
      <c r="O59" s="197">
        <v>0</v>
      </c>
      <c r="P59" s="197">
        <v>30.57</v>
      </c>
      <c r="Q59" s="197">
        <v>5.92</v>
      </c>
      <c r="R59" s="197">
        <v>9.9499999999999993</v>
      </c>
      <c r="S59" s="197">
        <v>0</v>
      </c>
      <c r="T59" s="197">
        <v>0</v>
      </c>
      <c r="U59" s="197">
        <v>51.72</v>
      </c>
      <c r="V59" s="197">
        <v>2.5299999999999998</v>
      </c>
      <c r="W59" s="197">
        <v>12.42</v>
      </c>
      <c r="X59" s="197">
        <v>26.44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6.15</v>
      </c>
      <c r="AO59">
        <v>0</v>
      </c>
      <c r="AP59" s="197">
        <v>75.069999999999993</v>
      </c>
      <c r="AQ59" s="197">
        <v>20.16</v>
      </c>
      <c r="AR59" s="197">
        <v>18.7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20.29</v>
      </c>
      <c r="E60" s="197">
        <v>0</v>
      </c>
      <c r="F60" s="197">
        <v>0</v>
      </c>
      <c r="G60" s="197">
        <v>33.82</v>
      </c>
      <c r="H60" s="197">
        <v>0</v>
      </c>
      <c r="I60" s="197">
        <v>0</v>
      </c>
      <c r="J60" s="197">
        <v>42</v>
      </c>
      <c r="K60" s="197">
        <v>9.0399999999999991</v>
      </c>
      <c r="L60" s="197">
        <v>498.2</v>
      </c>
      <c r="M60" s="197">
        <v>20</v>
      </c>
      <c r="N60" s="197">
        <v>0</v>
      </c>
      <c r="O60" s="197">
        <v>0</v>
      </c>
      <c r="P60" s="197">
        <v>30.57</v>
      </c>
      <c r="Q60" s="197">
        <v>5.92</v>
      </c>
      <c r="R60" s="197">
        <v>9.9499999999999993</v>
      </c>
      <c r="S60" s="197">
        <v>0</v>
      </c>
      <c r="T60" s="197">
        <v>0</v>
      </c>
      <c r="U60" s="197">
        <v>51.72</v>
      </c>
      <c r="V60" s="197">
        <v>2.5299999999999998</v>
      </c>
      <c r="W60" s="197">
        <v>12.42</v>
      </c>
      <c r="X60" s="197">
        <v>26.44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6.15</v>
      </c>
      <c r="AO60">
        <v>0</v>
      </c>
      <c r="AP60" s="197">
        <v>75.069999999999993</v>
      </c>
      <c r="AQ60" s="197">
        <v>20.16</v>
      </c>
      <c r="AR60" s="197">
        <v>18.7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19.28</v>
      </c>
      <c r="E61" s="197">
        <v>0</v>
      </c>
      <c r="F61" s="197">
        <v>0</v>
      </c>
      <c r="G61" s="197">
        <v>31.48</v>
      </c>
      <c r="H61" s="197">
        <v>0</v>
      </c>
      <c r="I61" s="197">
        <v>0</v>
      </c>
      <c r="J61" s="197">
        <v>42</v>
      </c>
      <c r="K61" s="197">
        <v>9.0399999999999991</v>
      </c>
      <c r="L61" s="197">
        <v>498.2</v>
      </c>
      <c r="M61" s="197">
        <v>20</v>
      </c>
      <c r="N61" s="197">
        <v>0</v>
      </c>
      <c r="O61" s="197">
        <v>0</v>
      </c>
      <c r="P61" s="197">
        <v>30.57</v>
      </c>
      <c r="Q61" s="197">
        <v>5.92</v>
      </c>
      <c r="R61" s="197">
        <v>9.9499999999999993</v>
      </c>
      <c r="S61" s="197">
        <v>0</v>
      </c>
      <c r="T61" s="197">
        <v>0</v>
      </c>
      <c r="U61" s="197">
        <v>51.72</v>
      </c>
      <c r="V61" s="197">
        <v>2.5299999999999998</v>
      </c>
      <c r="W61" s="197">
        <v>12.42</v>
      </c>
      <c r="X61" s="197">
        <v>26.44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6.15</v>
      </c>
      <c r="AO61">
        <v>0</v>
      </c>
      <c r="AP61" s="197">
        <v>75.069999999999993</v>
      </c>
      <c r="AQ61" s="197">
        <v>20.16</v>
      </c>
      <c r="AR61" s="197">
        <v>18.7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20.29</v>
      </c>
      <c r="E62" s="197">
        <v>0</v>
      </c>
      <c r="F62" s="197">
        <v>0</v>
      </c>
      <c r="G62" s="197">
        <v>31.48</v>
      </c>
      <c r="H62" s="197">
        <v>0</v>
      </c>
      <c r="I62" s="197">
        <v>0</v>
      </c>
      <c r="J62" s="197">
        <v>40.58</v>
      </c>
      <c r="K62" s="197">
        <v>9.0399999999999991</v>
      </c>
      <c r="L62" s="197">
        <v>498.2</v>
      </c>
      <c r="M62" s="197">
        <v>20</v>
      </c>
      <c r="N62" s="197">
        <v>0</v>
      </c>
      <c r="O62" s="197">
        <v>0</v>
      </c>
      <c r="P62" s="197">
        <v>30.57</v>
      </c>
      <c r="Q62" s="197">
        <v>5.92</v>
      </c>
      <c r="R62" s="197">
        <v>9.9499999999999993</v>
      </c>
      <c r="S62" s="197">
        <v>0</v>
      </c>
      <c r="T62" s="197">
        <v>0</v>
      </c>
      <c r="U62" s="197">
        <v>51.72</v>
      </c>
      <c r="V62" s="197">
        <v>2.5299999999999998</v>
      </c>
      <c r="W62" s="197">
        <v>12.42</v>
      </c>
      <c r="X62" s="197">
        <v>26.44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6.15</v>
      </c>
      <c r="AO62">
        <v>0</v>
      </c>
      <c r="AP62" s="197">
        <v>75.069999999999993</v>
      </c>
      <c r="AQ62" s="197">
        <v>20.16</v>
      </c>
      <c r="AR62" s="197">
        <v>18.7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20</v>
      </c>
      <c r="E63" s="197">
        <v>0</v>
      </c>
      <c r="F63" s="197">
        <v>0</v>
      </c>
      <c r="G63" s="197">
        <v>20.67</v>
      </c>
      <c r="H63" s="197">
        <v>0</v>
      </c>
      <c r="I63" s="197">
        <v>0</v>
      </c>
      <c r="J63" s="197">
        <v>40.25</v>
      </c>
      <c r="K63" s="197">
        <v>9.0399999999999991</v>
      </c>
      <c r="L63" s="197">
        <v>498.2</v>
      </c>
      <c r="M63" s="197">
        <v>20</v>
      </c>
      <c r="N63" s="197">
        <v>0</v>
      </c>
      <c r="O63" s="197">
        <v>0</v>
      </c>
      <c r="P63" s="197">
        <v>30.57</v>
      </c>
      <c r="Q63" s="197">
        <v>5.92</v>
      </c>
      <c r="R63" s="197">
        <v>9.9499999999999993</v>
      </c>
      <c r="S63" s="197">
        <v>0</v>
      </c>
      <c r="T63" s="197">
        <v>0</v>
      </c>
      <c r="U63" s="197">
        <v>51.72</v>
      </c>
      <c r="V63" s="197">
        <v>2.54</v>
      </c>
      <c r="W63" s="197">
        <v>12.42</v>
      </c>
      <c r="X63" s="197">
        <v>26.44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75.069999999999993</v>
      </c>
      <c r="AQ63" s="197">
        <v>20.16</v>
      </c>
      <c r="AR63" s="197">
        <v>18.7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21</v>
      </c>
      <c r="E64" s="197">
        <v>0</v>
      </c>
      <c r="F64" s="197">
        <v>0</v>
      </c>
      <c r="G64" s="197">
        <v>33.26</v>
      </c>
      <c r="H64" s="197">
        <v>0</v>
      </c>
      <c r="I64" s="197">
        <v>0</v>
      </c>
      <c r="J64" s="197">
        <v>40.25</v>
      </c>
      <c r="K64" s="197">
        <v>9.0399999999999991</v>
      </c>
      <c r="L64" s="197">
        <v>498.2</v>
      </c>
      <c r="M64" s="197">
        <v>20</v>
      </c>
      <c r="N64" s="197">
        <v>0</v>
      </c>
      <c r="O64" s="197">
        <v>0</v>
      </c>
      <c r="P64" s="197">
        <v>30.57</v>
      </c>
      <c r="Q64" s="197">
        <v>5.92</v>
      </c>
      <c r="R64" s="197">
        <v>9.9499999999999993</v>
      </c>
      <c r="S64" s="197">
        <v>0</v>
      </c>
      <c r="T64" s="197">
        <v>0</v>
      </c>
      <c r="U64" s="197">
        <v>51.72</v>
      </c>
      <c r="V64" s="197">
        <v>3.04</v>
      </c>
      <c r="W64" s="197">
        <v>12.42</v>
      </c>
      <c r="X64" s="197">
        <v>26.44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75.069999999999993</v>
      </c>
      <c r="AQ64" s="197">
        <v>20.16</v>
      </c>
      <c r="AR64" s="197">
        <v>18.7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20.010000000000002</v>
      </c>
      <c r="E65" s="197">
        <v>0</v>
      </c>
      <c r="F65" s="197">
        <v>0</v>
      </c>
      <c r="G65" s="197">
        <v>33.26</v>
      </c>
      <c r="H65" s="197">
        <v>0</v>
      </c>
      <c r="I65" s="197">
        <v>0</v>
      </c>
      <c r="J65" s="197">
        <v>40.25</v>
      </c>
      <c r="K65" s="197">
        <v>9.0399999999999991</v>
      </c>
      <c r="L65" s="197">
        <v>498.2</v>
      </c>
      <c r="M65" s="197">
        <v>20</v>
      </c>
      <c r="N65" s="197">
        <v>0</v>
      </c>
      <c r="O65" s="197">
        <v>0</v>
      </c>
      <c r="P65" s="197">
        <v>30.57</v>
      </c>
      <c r="Q65" s="197">
        <v>5.92</v>
      </c>
      <c r="R65" s="197">
        <v>9.9499999999999993</v>
      </c>
      <c r="S65" s="197">
        <v>0</v>
      </c>
      <c r="T65" s="197">
        <v>0</v>
      </c>
      <c r="U65" s="197">
        <v>51.72</v>
      </c>
      <c r="V65" s="197">
        <v>3.04</v>
      </c>
      <c r="W65" s="197">
        <v>12.42</v>
      </c>
      <c r="X65" s="197">
        <v>26.44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75.069999999999993</v>
      </c>
      <c r="AQ65" s="197">
        <v>20.16</v>
      </c>
      <c r="AR65" s="197">
        <v>18.7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20.010000000000002</v>
      </c>
      <c r="E66" s="197">
        <v>0</v>
      </c>
      <c r="F66" s="197">
        <v>0</v>
      </c>
      <c r="G66" s="197">
        <v>33.26</v>
      </c>
      <c r="H66" s="197">
        <v>0</v>
      </c>
      <c r="I66" s="197">
        <v>0</v>
      </c>
      <c r="J66" s="197">
        <v>40.25</v>
      </c>
      <c r="K66" s="197">
        <v>9.0399999999999991</v>
      </c>
      <c r="L66" s="197">
        <v>498.2</v>
      </c>
      <c r="M66" s="197">
        <v>20</v>
      </c>
      <c r="N66" s="197">
        <v>0</v>
      </c>
      <c r="O66" s="197">
        <v>0</v>
      </c>
      <c r="P66" s="197">
        <v>30.57</v>
      </c>
      <c r="Q66" s="197">
        <v>5.92</v>
      </c>
      <c r="R66" s="197">
        <v>9.9499999999999993</v>
      </c>
      <c r="S66" s="197">
        <v>0</v>
      </c>
      <c r="T66" s="197">
        <v>0</v>
      </c>
      <c r="U66" s="197">
        <v>51.72</v>
      </c>
      <c r="V66" s="197">
        <v>3.04</v>
      </c>
      <c r="W66" s="197">
        <v>12.42</v>
      </c>
      <c r="X66" s="197">
        <v>26.44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75.069999999999993</v>
      </c>
      <c r="AQ66" s="197">
        <v>20.16</v>
      </c>
      <c r="AR66" s="197">
        <v>18.7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9.18</v>
      </c>
      <c r="E67" s="197">
        <v>0</v>
      </c>
      <c r="F67" s="197">
        <v>0</v>
      </c>
      <c r="G67" s="197">
        <v>17.79</v>
      </c>
      <c r="H67" s="197">
        <v>0</v>
      </c>
      <c r="I67" s="197">
        <v>0</v>
      </c>
      <c r="J67" s="197">
        <v>25.88</v>
      </c>
      <c r="K67" s="197">
        <v>9.0399999999999991</v>
      </c>
      <c r="L67" s="197">
        <v>498.2</v>
      </c>
      <c r="M67" s="197">
        <v>20</v>
      </c>
      <c r="N67" s="197">
        <v>0</v>
      </c>
      <c r="O67" s="197">
        <v>0</v>
      </c>
      <c r="P67" s="197">
        <v>30.57</v>
      </c>
      <c r="Q67" s="197">
        <v>5.92</v>
      </c>
      <c r="R67" s="197">
        <v>9.9499999999999993</v>
      </c>
      <c r="S67" s="197">
        <v>0</v>
      </c>
      <c r="T67" s="197">
        <v>0</v>
      </c>
      <c r="U67" s="197">
        <v>51.72</v>
      </c>
      <c r="V67" s="197">
        <v>3.04</v>
      </c>
      <c r="W67" s="197">
        <v>12.42</v>
      </c>
      <c r="X67" s="197">
        <v>26.44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75.069999999999993</v>
      </c>
      <c r="AQ67" s="197">
        <v>20.16</v>
      </c>
      <c r="AR67" s="197">
        <v>18.7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9.18</v>
      </c>
      <c r="E68" s="197">
        <v>0</v>
      </c>
      <c r="F68" s="197">
        <v>0</v>
      </c>
      <c r="G68" s="197">
        <v>17.79</v>
      </c>
      <c r="H68" s="197">
        <v>0</v>
      </c>
      <c r="I68" s="197">
        <v>0</v>
      </c>
      <c r="J68" s="197">
        <v>31.59</v>
      </c>
      <c r="K68" s="197">
        <v>9.0399999999999991</v>
      </c>
      <c r="L68" s="197">
        <v>498.2</v>
      </c>
      <c r="M68" s="197">
        <v>20</v>
      </c>
      <c r="N68" s="197">
        <v>0</v>
      </c>
      <c r="O68" s="197">
        <v>0</v>
      </c>
      <c r="P68" s="197">
        <v>30.57</v>
      </c>
      <c r="Q68" s="197">
        <v>5.92</v>
      </c>
      <c r="R68" s="197">
        <v>9.9499999999999993</v>
      </c>
      <c r="S68" s="197">
        <v>0</v>
      </c>
      <c r="T68" s="197">
        <v>0</v>
      </c>
      <c r="U68" s="197">
        <v>51.72</v>
      </c>
      <c r="V68" s="197">
        <v>3.04</v>
      </c>
      <c r="W68" s="197">
        <v>12.42</v>
      </c>
      <c r="X68" s="197">
        <v>26.44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75.069999999999993</v>
      </c>
      <c r="AQ68" s="197">
        <v>20.16</v>
      </c>
      <c r="AR68" s="197">
        <v>18.7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9.18</v>
      </c>
      <c r="E69" s="197">
        <v>0</v>
      </c>
      <c r="F69" s="197">
        <v>0</v>
      </c>
      <c r="G69" s="197">
        <v>17.79</v>
      </c>
      <c r="H69" s="197">
        <v>0</v>
      </c>
      <c r="I69" s="197">
        <v>0</v>
      </c>
      <c r="J69" s="197">
        <v>31.59</v>
      </c>
      <c r="K69" s="197">
        <v>9.0399999999999991</v>
      </c>
      <c r="L69" s="197">
        <v>498.2</v>
      </c>
      <c r="M69" s="197">
        <v>20</v>
      </c>
      <c r="N69" s="197">
        <v>0</v>
      </c>
      <c r="O69" s="197">
        <v>0</v>
      </c>
      <c r="P69" s="197">
        <v>30.57</v>
      </c>
      <c r="Q69" s="197">
        <v>5.92</v>
      </c>
      <c r="R69" s="197">
        <v>9.9499999999999993</v>
      </c>
      <c r="S69" s="197">
        <v>0</v>
      </c>
      <c r="T69" s="197">
        <v>0</v>
      </c>
      <c r="U69" s="197">
        <v>51.72</v>
      </c>
      <c r="V69" s="197">
        <v>3.04</v>
      </c>
      <c r="W69" s="197">
        <v>12.42</v>
      </c>
      <c r="X69" s="197">
        <v>26.44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75.069999999999993</v>
      </c>
      <c r="AQ69" s="197">
        <v>20.16</v>
      </c>
      <c r="AR69" s="197">
        <v>17.8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9.18</v>
      </c>
      <c r="E70" s="197">
        <v>0</v>
      </c>
      <c r="F70" s="197">
        <v>0</v>
      </c>
      <c r="G70" s="197">
        <v>17.79</v>
      </c>
      <c r="H70" s="197">
        <v>0</v>
      </c>
      <c r="I70" s="197">
        <v>0</v>
      </c>
      <c r="J70" s="197">
        <v>31.59</v>
      </c>
      <c r="K70" s="197">
        <v>9.0399999999999991</v>
      </c>
      <c r="L70" s="197">
        <v>498.2</v>
      </c>
      <c r="M70" s="197">
        <v>20</v>
      </c>
      <c r="N70" s="197">
        <v>0</v>
      </c>
      <c r="O70" s="197">
        <v>0</v>
      </c>
      <c r="P70" s="197">
        <v>30.57</v>
      </c>
      <c r="Q70" s="197">
        <v>5.92</v>
      </c>
      <c r="R70" s="197">
        <v>9.9499999999999993</v>
      </c>
      <c r="S70" s="197">
        <v>0</v>
      </c>
      <c r="T70" s="197">
        <v>0</v>
      </c>
      <c r="U70" s="197">
        <v>51.72</v>
      </c>
      <c r="V70" s="197">
        <v>3.04</v>
      </c>
      <c r="W70" s="197">
        <v>12.42</v>
      </c>
      <c r="X70" s="197">
        <v>26.44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75.069999999999993</v>
      </c>
      <c r="AQ70" s="197">
        <v>20.16</v>
      </c>
      <c r="AR70" s="197">
        <v>14.77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9.18</v>
      </c>
      <c r="E71" s="197">
        <v>0</v>
      </c>
      <c r="F71" s="197">
        <v>0</v>
      </c>
      <c r="G71" s="197">
        <v>17.79</v>
      </c>
      <c r="H71" s="197">
        <v>0</v>
      </c>
      <c r="I71" s="197">
        <v>0</v>
      </c>
      <c r="J71" s="197">
        <v>31.59</v>
      </c>
      <c r="K71" s="197">
        <v>9.0399999999999991</v>
      </c>
      <c r="L71" s="197">
        <v>498.2</v>
      </c>
      <c r="M71" s="197">
        <v>20</v>
      </c>
      <c r="N71" s="197">
        <v>0</v>
      </c>
      <c r="O71" s="197">
        <v>0</v>
      </c>
      <c r="P71" s="197">
        <v>30.57</v>
      </c>
      <c r="Q71" s="197">
        <v>5.92</v>
      </c>
      <c r="R71" s="197">
        <v>9.9499999999999993</v>
      </c>
      <c r="S71" s="197">
        <v>0</v>
      </c>
      <c r="T71" s="197">
        <v>0</v>
      </c>
      <c r="U71" s="197">
        <v>51.72</v>
      </c>
      <c r="V71" s="197">
        <v>3.04</v>
      </c>
      <c r="W71" s="197">
        <v>12.42</v>
      </c>
      <c r="X71" s="197">
        <v>26.44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75.069999999999993</v>
      </c>
      <c r="AQ71" s="197">
        <v>20.67</v>
      </c>
      <c r="AR71" s="197">
        <v>7.68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9.18</v>
      </c>
      <c r="E72" s="197">
        <v>0</v>
      </c>
      <c r="F72" s="197">
        <v>0</v>
      </c>
      <c r="G72" s="197">
        <v>17.79</v>
      </c>
      <c r="H72" s="197">
        <v>0</v>
      </c>
      <c r="I72" s="197">
        <v>0</v>
      </c>
      <c r="J72" s="197">
        <v>31.59</v>
      </c>
      <c r="K72" s="197">
        <v>9.0399999999999991</v>
      </c>
      <c r="L72" s="197">
        <v>498.2</v>
      </c>
      <c r="M72" s="197">
        <v>20</v>
      </c>
      <c r="N72" s="197">
        <v>0</v>
      </c>
      <c r="O72" s="197">
        <v>0</v>
      </c>
      <c r="P72" s="197">
        <v>30.57</v>
      </c>
      <c r="Q72" s="197">
        <v>5.92</v>
      </c>
      <c r="R72" s="197">
        <v>9.9499999999999993</v>
      </c>
      <c r="S72" s="197">
        <v>0</v>
      </c>
      <c r="T72" s="197">
        <v>0</v>
      </c>
      <c r="U72" s="197">
        <v>51.72</v>
      </c>
      <c r="V72" s="197">
        <v>3.04</v>
      </c>
      <c r="W72" s="197">
        <v>12.42</v>
      </c>
      <c r="X72" s="197">
        <v>26.44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75.069999999999993</v>
      </c>
      <c r="AQ72" s="197">
        <v>20.67</v>
      </c>
      <c r="AR72" s="197">
        <v>3.95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9.18</v>
      </c>
      <c r="E73" s="197">
        <v>0</v>
      </c>
      <c r="F73" s="197">
        <v>0</v>
      </c>
      <c r="G73" s="197">
        <v>17.79</v>
      </c>
      <c r="H73" s="197">
        <v>0</v>
      </c>
      <c r="I73" s="197">
        <v>0</v>
      </c>
      <c r="J73" s="197">
        <v>31.59</v>
      </c>
      <c r="K73" s="197">
        <v>9.0399999999999991</v>
      </c>
      <c r="L73" s="197">
        <v>498.2</v>
      </c>
      <c r="M73" s="197">
        <v>20</v>
      </c>
      <c r="N73" s="197">
        <v>0</v>
      </c>
      <c r="O73" s="197">
        <v>0</v>
      </c>
      <c r="P73" s="197">
        <v>30.57</v>
      </c>
      <c r="Q73" s="197">
        <v>5.92</v>
      </c>
      <c r="R73" s="197">
        <v>9.9499999999999993</v>
      </c>
      <c r="S73" s="197">
        <v>0</v>
      </c>
      <c r="T73" s="197">
        <v>0</v>
      </c>
      <c r="U73" s="197">
        <v>51.72</v>
      </c>
      <c r="V73" s="197">
        <v>3.04</v>
      </c>
      <c r="W73" s="197">
        <v>12.42</v>
      </c>
      <c r="X73" s="197">
        <v>29.85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75.069999999999993</v>
      </c>
      <c r="AQ73" s="197">
        <v>20.67</v>
      </c>
      <c r="AR73" s="197">
        <v>1.86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9.18</v>
      </c>
      <c r="E74" s="197">
        <v>0</v>
      </c>
      <c r="F74" s="197">
        <v>0</v>
      </c>
      <c r="G74" s="197">
        <v>17.79</v>
      </c>
      <c r="H74" s="197">
        <v>0</v>
      </c>
      <c r="I74" s="197">
        <v>0</v>
      </c>
      <c r="J74" s="197">
        <v>31.59</v>
      </c>
      <c r="K74" s="197">
        <v>9.0399999999999991</v>
      </c>
      <c r="L74" s="197">
        <v>498.2</v>
      </c>
      <c r="M74" s="197">
        <v>20</v>
      </c>
      <c r="N74" s="197">
        <v>0</v>
      </c>
      <c r="O74" s="197">
        <v>0</v>
      </c>
      <c r="P74" s="197">
        <v>30.57</v>
      </c>
      <c r="Q74" s="197">
        <v>5.92</v>
      </c>
      <c r="R74" s="197">
        <v>9.9499999999999993</v>
      </c>
      <c r="S74" s="197">
        <v>0</v>
      </c>
      <c r="T74" s="197">
        <v>0</v>
      </c>
      <c r="U74" s="197">
        <v>51.72</v>
      </c>
      <c r="V74" s="197">
        <v>3.04</v>
      </c>
      <c r="W74" s="197">
        <v>12.42</v>
      </c>
      <c r="X74" s="197">
        <v>36.700000000000003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75.069999999999993</v>
      </c>
      <c r="AQ74" s="197">
        <v>20.67</v>
      </c>
      <c r="AR74" s="197">
        <v>0.56999999999999995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29.18</v>
      </c>
      <c r="E75" s="197">
        <v>0</v>
      </c>
      <c r="F75" s="197">
        <v>0</v>
      </c>
      <c r="G75" s="197">
        <v>50.79</v>
      </c>
      <c r="H75" s="197">
        <v>0</v>
      </c>
      <c r="I75" s="197">
        <v>0</v>
      </c>
      <c r="J75" s="197">
        <v>52.59</v>
      </c>
      <c r="K75" s="197">
        <v>9.0399999999999991</v>
      </c>
      <c r="L75" s="197">
        <v>498.2</v>
      </c>
      <c r="M75" s="197">
        <v>20</v>
      </c>
      <c r="N75" s="197">
        <v>0</v>
      </c>
      <c r="O75" s="197">
        <v>0</v>
      </c>
      <c r="P75" s="197">
        <v>30.57</v>
      </c>
      <c r="Q75" s="197">
        <v>5.92</v>
      </c>
      <c r="R75" s="197">
        <v>7.99</v>
      </c>
      <c r="S75" s="197">
        <v>0</v>
      </c>
      <c r="T75" s="197">
        <v>0</v>
      </c>
      <c r="U75" s="197">
        <v>51.72</v>
      </c>
      <c r="V75" s="197">
        <v>3.04</v>
      </c>
      <c r="W75" s="197">
        <v>12.42</v>
      </c>
      <c r="X75" s="197">
        <v>42.52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75.069999999999993</v>
      </c>
      <c r="AQ75" s="197">
        <v>20.67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59.18</v>
      </c>
      <c r="E76" s="197">
        <v>0</v>
      </c>
      <c r="F76" s="197">
        <v>0</v>
      </c>
      <c r="G76" s="197">
        <v>67.790000000000006</v>
      </c>
      <c r="H76" s="197">
        <v>0</v>
      </c>
      <c r="I76" s="197">
        <v>0</v>
      </c>
      <c r="J76" s="197">
        <v>81.59</v>
      </c>
      <c r="K76" s="197">
        <v>9.0399999999999991</v>
      </c>
      <c r="L76" s="197">
        <v>498.2</v>
      </c>
      <c r="M76" s="197">
        <v>20</v>
      </c>
      <c r="N76" s="197">
        <v>0</v>
      </c>
      <c r="O76" s="197">
        <v>0</v>
      </c>
      <c r="P76" s="197">
        <v>30.57</v>
      </c>
      <c r="Q76" s="197">
        <v>5.92</v>
      </c>
      <c r="R76" s="197">
        <v>7.63</v>
      </c>
      <c r="S76" s="197">
        <v>0</v>
      </c>
      <c r="T76" s="197">
        <v>0</v>
      </c>
      <c r="U76" s="197">
        <v>51.72</v>
      </c>
      <c r="V76" s="197">
        <v>3.04</v>
      </c>
      <c r="W76" s="197">
        <v>12.42</v>
      </c>
      <c r="X76" s="197">
        <v>43.73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75.069999999999993</v>
      </c>
      <c r="AQ76" s="197">
        <v>20.67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59.18</v>
      </c>
      <c r="E77" s="197">
        <v>0</v>
      </c>
      <c r="F77" s="197">
        <v>0</v>
      </c>
      <c r="G77" s="197">
        <v>67.790000000000006</v>
      </c>
      <c r="H77" s="197">
        <v>0</v>
      </c>
      <c r="I77" s="197">
        <v>0</v>
      </c>
      <c r="J77" s="197">
        <v>81.59</v>
      </c>
      <c r="K77" s="197">
        <v>9.0399999999999991</v>
      </c>
      <c r="L77" s="197">
        <v>498.2</v>
      </c>
      <c r="M77" s="197">
        <v>20</v>
      </c>
      <c r="N77" s="197">
        <v>0</v>
      </c>
      <c r="O77" s="197">
        <v>0</v>
      </c>
      <c r="P77" s="197">
        <v>30.57</v>
      </c>
      <c r="Q77" s="197">
        <v>5.92</v>
      </c>
      <c r="R77" s="197">
        <v>7.63</v>
      </c>
      <c r="S77" s="197">
        <v>0</v>
      </c>
      <c r="T77" s="197">
        <v>0</v>
      </c>
      <c r="U77" s="197">
        <v>51.72</v>
      </c>
      <c r="V77" s="197">
        <v>2.5299999999999998</v>
      </c>
      <c r="W77" s="197">
        <v>12.42</v>
      </c>
      <c r="X77" s="197">
        <v>26.44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75.069999999999993</v>
      </c>
      <c r="AQ77" s="197">
        <v>20.67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51.89</v>
      </c>
      <c r="E78" s="197">
        <v>0</v>
      </c>
      <c r="F78" s="197">
        <v>0</v>
      </c>
      <c r="G78" s="197">
        <v>55.36</v>
      </c>
      <c r="H78" s="197">
        <v>0</v>
      </c>
      <c r="I78" s="197">
        <v>0</v>
      </c>
      <c r="J78" s="197">
        <v>73.260000000000005</v>
      </c>
      <c r="K78" s="197">
        <v>9.0399999999999991</v>
      </c>
      <c r="L78" s="197">
        <v>498.2</v>
      </c>
      <c r="M78" s="197">
        <v>20</v>
      </c>
      <c r="N78" s="197">
        <v>0</v>
      </c>
      <c r="O78" s="197">
        <v>0</v>
      </c>
      <c r="P78" s="197">
        <v>30.57</v>
      </c>
      <c r="Q78" s="197">
        <v>5.92</v>
      </c>
      <c r="R78" s="197">
        <v>7.63</v>
      </c>
      <c r="S78" s="197">
        <v>0</v>
      </c>
      <c r="T78" s="197">
        <v>0</v>
      </c>
      <c r="U78" s="197">
        <v>51.72</v>
      </c>
      <c r="V78" s="197">
        <v>2.5299999999999998</v>
      </c>
      <c r="W78" s="197">
        <v>12.42</v>
      </c>
      <c r="X78" s="197">
        <v>26.44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75.069999999999993</v>
      </c>
      <c r="AQ78" s="197">
        <v>20.67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70.290000000000006</v>
      </c>
      <c r="E79" s="197">
        <v>0</v>
      </c>
      <c r="F79" s="197">
        <v>0</v>
      </c>
      <c r="G79" s="197">
        <v>52</v>
      </c>
      <c r="H79" s="197">
        <v>0</v>
      </c>
      <c r="I79" s="197">
        <v>0</v>
      </c>
      <c r="J79" s="197">
        <v>71</v>
      </c>
      <c r="K79" s="197">
        <v>9.0399999999999991</v>
      </c>
      <c r="L79" s="197">
        <v>498.2</v>
      </c>
      <c r="M79" s="197">
        <v>20</v>
      </c>
      <c r="N79" s="197">
        <v>0</v>
      </c>
      <c r="O79" s="197">
        <v>0</v>
      </c>
      <c r="P79" s="197">
        <v>30.57</v>
      </c>
      <c r="Q79" s="197">
        <v>5.92</v>
      </c>
      <c r="R79" s="197">
        <v>7.63</v>
      </c>
      <c r="S79" s="197">
        <v>0</v>
      </c>
      <c r="T79" s="197">
        <v>0</v>
      </c>
      <c r="U79" s="197">
        <v>51.72</v>
      </c>
      <c r="V79" s="197">
        <v>2.5299999999999998</v>
      </c>
      <c r="W79" s="197">
        <v>12.42</v>
      </c>
      <c r="X79" s="197">
        <v>26.44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75.069999999999993</v>
      </c>
      <c r="AQ79" s="197">
        <v>20.67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70.290000000000006</v>
      </c>
      <c r="E80" s="197">
        <v>0</v>
      </c>
      <c r="F80" s="197">
        <v>0</v>
      </c>
      <c r="G80" s="197">
        <v>33.82</v>
      </c>
      <c r="H80" s="197">
        <v>0</v>
      </c>
      <c r="I80" s="197">
        <v>0</v>
      </c>
      <c r="J80" s="197">
        <v>42</v>
      </c>
      <c r="K80" s="197">
        <v>9.0399999999999991</v>
      </c>
      <c r="L80" s="197">
        <v>498.2</v>
      </c>
      <c r="M80" s="197">
        <v>20</v>
      </c>
      <c r="N80" s="197">
        <v>0</v>
      </c>
      <c r="O80" s="197">
        <v>0</v>
      </c>
      <c r="P80" s="197">
        <v>30.57</v>
      </c>
      <c r="Q80" s="197">
        <v>5.92</v>
      </c>
      <c r="R80" s="197">
        <v>7.63</v>
      </c>
      <c r="S80" s="197">
        <v>0</v>
      </c>
      <c r="T80" s="197">
        <v>0</v>
      </c>
      <c r="U80" s="197">
        <v>51.72</v>
      </c>
      <c r="V80" s="197">
        <v>2.5299999999999998</v>
      </c>
      <c r="W80" s="197">
        <v>12.42</v>
      </c>
      <c r="X80" s="197">
        <v>26.44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75.069999999999993</v>
      </c>
      <c r="AQ80" s="197">
        <v>20.67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70.290000000000006</v>
      </c>
      <c r="E81" s="197">
        <v>0</v>
      </c>
      <c r="F81" s="197">
        <v>0</v>
      </c>
      <c r="G81" s="197">
        <v>33.82</v>
      </c>
      <c r="H81" s="197">
        <v>0</v>
      </c>
      <c r="I81" s="197">
        <v>0</v>
      </c>
      <c r="J81" s="197">
        <v>40.58</v>
      </c>
      <c r="K81" s="197">
        <v>9.0399999999999991</v>
      </c>
      <c r="L81" s="197">
        <v>498.2</v>
      </c>
      <c r="M81" s="197">
        <v>20</v>
      </c>
      <c r="N81" s="197">
        <v>0</v>
      </c>
      <c r="O81" s="197">
        <v>0</v>
      </c>
      <c r="P81" s="197">
        <v>30.57</v>
      </c>
      <c r="Q81" s="197">
        <v>5.92</v>
      </c>
      <c r="R81" s="197">
        <v>7.63</v>
      </c>
      <c r="S81" s="197">
        <v>0</v>
      </c>
      <c r="T81" s="197">
        <v>0</v>
      </c>
      <c r="U81" s="197">
        <v>51.72</v>
      </c>
      <c r="V81" s="197">
        <v>2.5299999999999998</v>
      </c>
      <c r="W81" s="197">
        <v>12.42</v>
      </c>
      <c r="X81" s="197">
        <v>26.44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75.069999999999993</v>
      </c>
      <c r="AQ81" s="197">
        <v>20.67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70.290000000000006</v>
      </c>
      <c r="E82" s="197">
        <v>0</v>
      </c>
      <c r="F82" s="197">
        <v>0</v>
      </c>
      <c r="G82" s="197">
        <v>33.82</v>
      </c>
      <c r="H82" s="197">
        <v>0</v>
      </c>
      <c r="I82" s="197">
        <v>0</v>
      </c>
      <c r="J82" s="197">
        <v>40.58</v>
      </c>
      <c r="K82" s="197">
        <v>9.0399999999999991</v>
      </c>
      <c r="L82" s="197">
        <v>498.2</v>
      </c>
      <c r="M82" s="197">
        <v>20</v>
      </c>
      <c r="N82" s="197">
        <v>0</v>
      </c>
      <c r="O82" s="197">
        <v>0</v>
      </c>
      <c r="P82" s="197">
        <v>30.57</v>
      </c>
      <c r="Q82" s="197">
        <v>5.92</v>
      </c>
      <c r="R82" s="197">
        <v>7.63</v>
      </c>
      <c r="S82" s="197">
        <v>0</v>
      </c>
      <c r="T82" s="197">
        <v>0</v>
      </c>
      <c r="U82" s="197">
        <v>51.72</v>
      </c>
      <c r="V82" s="197">
        <v>2.5299999999999998</v>
      </c>
      <c r="W82" s="197">
        <v>12.42</v>
      </c>
      <c r="X82" s="197">
        <v>26.44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29.8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75.069999999999993</v>
      </c>
      <c r="AQ82" s="197">
        <v>20.67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67.709999999999994</v>
      </c>
      <c r="E83" s="197">
        <v>0</v>
      </c>
      <c r="F83" s="197">
        <v>0</v>
      </c>
      <c r="G83" s="197">
        <v>32.85</v>
      </c>
      <c r="H83" s="197">
        <v>0</v>
      </c>
      <c r="I83" s="197">
        <v>0</v>
      </c>
      <c r="J83" s="197">
        <v>26.22</v>
      </c>
      <c r="K83" s="197">
        <v>9.0399999999999991</v>
      </c>
      <c r="L83" s="197">
        <v>498.2</v>
      </c>
      <c r="M83" s="197">
        <v>20</v>
      </c>
      <c r="N83" s="197">
        <v>0</v>
      </c>
      <c r="O83" s="197">
        <v>0</v>
      </c>
      <c r="P83" s="197">
        <v>30.57</v>
      </c>
      <c r="Q83" s="197">
        <v>5.92</v>
      </c>
      <c r="R83" s="197">
        <v>7.63</v>
      </c>
      <c r="S83" s="197">
        <v>0</v>
      </c>
      <c r="T83" s="197">
        <v>0</v>
      </c>
      <c r="U83" s="197">
        <v>51.72</v>
      </c>
      <c r="V83" s="197">
        <v>2.5299999999999998</v>
      </c>
      <c r="W83" s="197">
        <v>12.42</v>
      </c>
      <c r="X83" s="197">
        <v>26.44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29.8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75.069999999999993</v>
      </c>
      <c r="AQ83" s="197">
        <v>20.67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67.709999999999994</v>
      </c>
      <c r="E84" s="197">
        <v>0</v>
      </c>
      <c r="F84" s="197">
        <v>0</v>
      </c>
      <c r="G84" s="197">
        <v>32.85</v>
      </c>
      <c r="H84" s="197">
        <v>0</v>
      </c>
      <c r="I84" s="197">
        <v>0</v>
      </c>
      <c r="J84" s="197">
        <v>39.409999999999997</v>
      </c>
      <c r="K84" s="197">
        <v>9.0399999999999991</v>
      </c>
      <c r="L84" s="197">
        <v>498.2</v>
      </c>
      <c r="M84" s="197">
        <v>20</v>
      </c>
      <c r="N84" s="197">
        <v>0</v>
      </c>
      <c r="O84" s="197">
        <v>0</v>
      </c>
      <c r="P84" s="197">
        <v>30.57</v>
      </c>
      <c r="Q84" s="197">
        <v>5.92</v>
      </c>
      <c r="R84" s="197">
        <v>7.63</v>
      </c>
      <c r="S84" s="197">
        <v>0</v>
      </c>
      <c r="T84" s="197">
        <v>0</v>
      </c>
      <c r="U84" s="197">
        <v>51.72</v>
      </c>
      <c r="V84" s="197">
        <v>2.5299999999999998</v>
      </c>
      <c r="W84" s="197">
        <v>12.42</v>
      </c>
      <c r="X84" s="197">
        <v>26.44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29.8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75.069999999999993</v>
      </c>
      <c r="AQ84" s="197">
        <v>20.67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67.709999999999994</v>
      </c>
      <c r="E85" s="197">
        <v>0</v>
      </c>
      <c r="F85" s="197">
        <v>0</v>
      </c>
      <c r="G85" s="197">
        <v>32.85</v>
      </c>
      <c r="H85" s="197">
        <v>0</v>
      </c>
      <c r="I85" s="197">
        <v>0</v>
      </c>
      <c r="J85" s="197">
        <v>39.409999999999997</v>
      </c>
      <c r="K85" s="197">
        <v>9.0399999999999991</v>
      </c>
      <c r="L85" s="197">
        <v>498.2</v>
      </c>
      <c r="M85" s="197">
        <v>20</v>
      </c>
      <c r="N85" s="197">
        <v>0</v>
      </c>
      <c r="O85" s="197">
        <v>0</v>
      </c>
      <c r="P85" s="197">
        <v>30.57</v>
      </c>
      <c r="Q85" s="197">
        <v>5.92</v>
      </c>
      <c r="R85" s="197">
        <v>7.63</v>
      </c>
      <c r="S85" s="197">
        <v>0</v>
      </c>
      <c r="T85" s="197">
        <v>0</v>
      </c>
      <c r="U85" s="197">
        <v>51.72</v>
      </c>
      <c r="V85" s="197">
        <v>2.5299999999999998</v>
      </c>
      <c r="W85" s="197">
        <v>12.42</v>
      </c>
      <c r="X85" s="197">
        <v>26.44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29.8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75.069999999999993</v>
      </c>
      <c r="AQ85" s="197">
        <v>20.67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67.709999999999994</v>
      </c>
      <c r="E86" s="197">
        <v>0</v>
      </c>
      <c r="F86" s="197">
        <v>0</v>
      </c>
      <c r="G86" s="197">
        <v>32.85</v>
      </c>
      <c r="H86" s="197">
        <v>0</v>
      </c>
      <c r="I86" s="197">
        <v>0</v>
      </c>
      <c r="J86" s="197">
        <v>39.409999999999997</v>
      </c>
      <c r="K86" s="197">
        <v>9.0399999999999991</v>
      </c>
      <c r="L86" s="197">
        <v>498.2</v>
      </c>
      <c r="M86" s="197">
        <v>20</v>
      </c>
      <c r="N86" s="197">
        <v>0</v>
      </c>
      <c r="O86" s="197">
        <v>0</v>
      </c>
      <c r="P86" s="197">
        <v>30.57</v>
      </c>
      <c r="Q86" s="197">
        <v>5.92</v>
      </c>
      <c r="R86" s="197">
        <v>7.63</v>
      </c>
      <c r="S86" s="197">
        <v>0</v>
      </c>
      <c r="T86" s="197">
        <v>0</v>
      </c>
      <c r="U86" s="197">
        <v>51.72</v>
      </c>
      <c r="V86" s="197">
        <v>2.5299999999999998</v>
      </c>
      <c r="W86" s="197">
        <v>12.42</v>
      </c>
      <c r="X86" s="197">
        <v>26.44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75.069999999999993</v>
      </c>
      <c r="AQ86" s="197">
        <v>20.67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58.7</v>
      </c>
      <c r="E87" s="197">
        <v>0</v>
      </c>
      <c r="F87" s="197">
        <v>0</v>
      </c>
      <c r="G87" s="197">
        <v>49.57</v>
      </c>
      <c r="H87" s="197">
        <v>0</v>
      </c>
      <c r="I87" s="197">
        <v>0</v>
      </c>
      <c r="J87" s="197">
        <v>41.85</v>
      </c>
      <c r="K87" s="197">
        <v>9.0399999999999991</v>
      </c>
      <c r="L87" s="197">
        <v>498.2</v>
      </c>
      <c r="M87" s="197">
        <v>20</v>
      </c>
      <c r="N87" s="197">
        <v>0</v>
      </c>
      <c r="O87" s="197">
        <v>0</v>
      </c>
      <c r="P87" s="197">
        <v>30.57</v>
      </c>
      <c r="Q87" s="197">
        <v>5.92</v>
      </c>
      <c r="R87" s="197">
        <v>7.63</v>
      </c>
      <c r="S87" s="197">
        <v>0</v>
      </c>
      <c r="T87" s="197">
        <v>0</v>
      </c>
      <c r="U87" s="197">
        <v>51.72</v>
      </c>
      <c r="V87" s="197">
        <v>2.5299999999999998</v>
      </c>
      <c r="W87" s="197">
        <v>12.42</v>
      </c>
      <c r="X87" s="197">
        <v>26.44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75.069999999999993</v>
      </c>
      <c r="AQ87" s="197">
        <v>20.67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58.7</v>
      </c>
      <c r="E88" s="197">
        <v>0</v>
      </c>
      <c r="F88" s="197">
        <v>0</v>
      </c>
      <c r="G88" s="197">
        <v>68.11</v>
      </c>
      <c r="H88" s="197">
        <v>0</v>
      </c>
      <c r="I88" s="197">
        <v>0</v>
      </c>
      <c r="J88" s="197">
        <v>73.099999999999994</v>
      </c>
      <c r="K88" s="197">
        <v>9.0399999999999991</v>
      </c>
      <c r="L88" s="197">
        <v>498.2</v>
      </c>
      <c r="M88" s="197">
        <v>20</v>
      </c>
      <c r="N88" s="197">
        <v>0</v>
      </c>
      <c r="O88" s="197">
        <v>0</v>
      </c>
      <c r="P88" s="197">
        <v>30.57</v>
      </c>
      <c r="Q88" s="197">
        <v>5.92</v>
      </c>
      <c r="R88" s="197">
        <v>7.63</v>
      </c>
      <c r="S88" s="197">
        <v>0</v>
      </c>
      <c r="T88" s="197">
        <v>0</v>
      </c>
      <c r="U88" s="197">
        <v>51.72</v>
      </c>
      <c r="V88" s="197">
        <v>2.5299999999999998</v>
      </c>
      <c r="W88" s="197">
        <v>12.42</v>
      </c>
      <c r="X88" s="197">
        <v>26.44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75.069999999999993</v>
      </c>
      <c r="AQ88" s="197">
        <v>20.67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40.090000000000003</v>
      </c>
      <c r="E89" s="197">
        <v>0</v>
      </c>
      <c r="F89" s="197">
        <v>0</v>
      </c>
      <c r="G89" s="197">
        <v>56.53</v>
      </c>
      <c r="H89" s="197">
        <v>0</v>
      </c>
      <c r="I89" s="197">
        <v>0</v>
      </c>
      <c r="J89" s="197">
        <v>58.49</v>
      </c>
      <c r="K89" s="197">
        <v>9.0399999999999991</v>
      </c>
      <c r="L89" s="197">
        <v>498.2</v>
      </c>
      <c r="M89" s="197">
        <v>20</v>
      </c>
      <c r="N89" s="197">
        <v>0</v>
      </c>
      <c r="O89" s="197">
        <v>0</v>
      </c>
      <c r="P89" s="197">
        <v>30.57</v>
      </c>
      <c r="Q89" s="197">
        <v>5.92</v>
      </c>
      <c r="R89" s="197">
        <v>7.63</v>
      </c>
      <c r="S89" s="197">
        <v>0</v>
      </c>
      <c r="T89" s="197">
        <v>0</v>
      </c>
      <c r="U89" s="197">
        <v>51.72</v>
      </c>
      <c r="V89" s="197">
        <v>2.5299999999999998</v>
      </c>
      <c r="W89" s="197">
        <v>12.42</v>
      </c>
      <c r="X89" s="197">
        <v>26.44</v>
      </c>
      <c r="Y89" s="197">
        <v>0</v>
      </c>
      <c r="Z89">
        <v>0</v>
      </c>
      <c r="AA89" s="197">
        <v>8.9</v>
      </c>
      <c r="AB89" s="197">
        <v>0</v>
      </c>
      <c r="AC89" s="197">
        <v>0</v>
      </c>
      <c r="AD89" s="197">
        <v>0</v>
      </c>
      <c r="AE89" s="197">
        <v>23.35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75.069999999999993</v>
      </c>
      <c r="AQ89" s="197">
        <v>20.67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53.28</v>
      </c>
      <c r="E90" s="197">
        <v>0</v>
      </c>
      <c r="F90" s="197">
        <v>0</v>
      </c>
      <c r="G90" s="197">
        <v>68.11</v>
      </c>
      <c r="H90" s="197">
        <v>0</v>
      </c>
      <c r="I90" s="197">
        <v>0</v>
      </c>
      <c r="J90" s="197">
        <v>56.15</v>
      </c>
      <c r="K90" s="197">
        <v>9.0399999999999991</v>
      </c>
      <c r="L90" s="197">
        <v>498.2</v>
      </c>
      <c r="M90" s="197">
        <v>20</v>
      </c>
      <c r="N90" s="197">
        <v>0</v>
      </c>
      <c r="O90" s="197">
        <v>0</v>
      </c>
      <c r="P90" s="197">
        <v>30.57</v>
      </c>
      <c r="Q90" s="197">
        <v>5.92</v>
      </c>
      <c r="R90" s="197">
        <v>7.63</v>
      </c>
      <c r="S90" s="197">
        <v>0</v>
      </c>
      <c r="T90" s="197">
        <v>0</v>
      </c>
      <c r="U90" s="197">
        <v>51.72</v>
      </c>
      <c r="V90" s="197">
        <v>2.5299999999999998</v>
      </c>
      <c r="W90" s="197">
        <v>12.42</v>
      </c>
      <c r="X90" s="197">
        <v>26.44</v>
      </c>
      <c r="Y90" s="197">
        <v>0</v>
      </c>
      <c r="Z90">
        <v>0</v>
      </c>
      <c r="AA90" s="197">
        <v>8.9</v>
      </c>
      <c r="AB90" s="197">
        <v>0</v>
      </c>
      <c r="AC90" s="197">
        <v>0</v>
      </c>
      <c r="AD90" s="197">
        <v>0</v>
      </c>
      <c r="AE90" s="197">
        <v>23.47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75.069999999999993</v>
      </c>
      <c r="AQ90" s="197">
        <v>20.67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54.15</v>
      </c>
      <c r="E91" s="197">
        <v>0</v>
      </c>
      <c r="F91" s="197">
        <v>0</v>
      </c>
      <c r="G91" s="197">
        <v>63.56</v>
      </c>
      <c r="H91" s="197">
        <v>0</v>
      </c>
      <c r="I91" s="197">
        <v>0</v>
      </c>
      <c r="J91" s="197">
        <v>53.08</v>
      </c>
      <c r="K91" s="197">
        <v>9.0399999999999991</v>
      </c>
      <c r="L91" s="197">
        <v>498.2</v>
      </c>
      <c r="M91" s="197">
        <v>20</v>
      </c>
      <c r="N91" s="197">
        <v>0</v>
      </c>
      <c r="O91" s="197">
        <v>0</v>
      </c>
      <c r="P91" s="197">
        <v>30.57</v>
      </c>
      <c r="Q91" s="197">
        <v>5.92</v>
      </c>
      <c r="R91" s="197">
        <v>7.63</v>
      </c>
      <c r="S91" s="197">
        <v>0</v>
      </c>
      <c r="T91" s="197">
        <v>0</v>
      </c>
      <c r="U91" s="197">
        <v>51.72</v>
      </c>
      <c r="V91" s="197">
        <v>2.5299999999999998</v>
      </c>
      <c r="W91" s="197">
        <v>12.42</v>
      </c>
      <c r="X91" s="197">
        <v>26.44</v>
      </c>
      <c r="Y91" s="197">
        <v>0</v>
      </c>
      <c r="Z91">
        <v>0</v>
      </c>
      <c r="AA91" s="197">
        <v>8.9</v>
      </c>
      <c r="AB91" s="197">
        <v>0</v>
      </c>
      <c r="AC91" s="197">
        <v>0</v>
      </c>
      <c r="AD91" s="197">
        <v>0</v>
      </c>
      <c r="AE91" s="197">
        <v>23.75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75.069999999999993</v>
      </c>
      <c r="AQ91" s="197">
        <v>20.67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54.15</v>
      </c>
      <c r="E92" s="197">
        <v>0</v>
      </c>
      <c r="F92" s="197">
        <v>0</v>
      </c>
      <c r="G92" s="197">
        <v>63.56</v>
      </c>
      <c r="H92" s="197">
        <v>0</v>
      </c>
      <c r="I92" s="197">
        <v>0</v>
      </c>
      <c r="J92" s="197">
        <v>60.85</v>
      </c>
      <c r="K92" s="197">
        <v>9.0399999999999991</v>
      </c>
      <c r="L92" s="197">
        <v>498.2</v>
      </c>
      <c r="M92" s="197">
        <v>20</v>
      </c>
      <c r="N92" s="197">
        <v>0</v>
      </c>
      <c r="O92" s="197">
        <v>0</v>
      </c>
      <c r="P92" s="197">
        <v>30.57</v>
      </c>
      <c r="Q92" s="197">
        <v>5.92</v>
      </c>
      <c r="R92" s="197">
        <v>7.63</v>
      </c>
      <c r="S92" s="197">
        <v>0</v>
      </c>
      <c r="T92" s="197">
        <v>0</v>
      </c>
      <c r="U92" s="197">
        <v>51.72</v>
      </c>
      <c r="V92" s="197">
        <v>2.5299999999999998</v>
      </c>
      <c r="W92" s="197">
        <v>12.42</v>
      </c>
      <c r="X92" s="197">
        <v>26.44</v>
      </c>
      <c r="Y92" s="197">
        <v>0</v>
      </c>
      <c r="Z92">
        <v>0</v>
      </c>
      <c r="AA92" s="197">
        <v>8.9</v>
      </c>
      <c r="AB92" s="197">
        <v>0</v>
      </c>
      <c r="AC92" s="197">
        <v>0</v>
      </c>
      <c r="AD92" s="197">
        <v>0</v>
      </c>
      <c r="AE92" s="197">
        <v>23.75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75.069999999999993</v>
      </c>
      <c r="AQ92" s="197">
        <v>20.67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58.7</v>
      </c>
      <c r="E93" s="197">
        <v>0</v>
      </c>
      <c r="F93" s="197">
        <v>0</v>
      </c>
      <c r="G93" s="197">
        <v>68.11</v>
      </c>
      <c r="H93" s="197">
        <v>0</v>
      </c>
      <c r="I93" s="197">
        <v>0</v>
      </c>
      <c r="J93" s="197">
        <v>23.1</v>
      </c>
      <c r="K93" s="197">
        <v>9.0399999999999991</v>
      </c>
      <c r="L93" s="197">
        <v>498.2</v>
      </c>
      <c r="M93" s="197">
        <v>20</v>
      </c>
      <c r="N93" s="197">
        <v>0</v>
      </c>
      <c r="O93" s="197">
        <v>0</v>
      </c>
      <c r="P93" s="197">
        <v>30.57</v>
      </c>
      <c r="Q93" s="197">
        <v>5.92</v>
      </c>
      <c r="R93" s="197">
        <v>7.63</v>
      </c>
      <c r="S93" s="197">
        <v>0</v>
      </c>
      <c r="T93" s="197">
        <v>0</v>
      </c>
      <c r="U93" s="197">
        <v>51.72</v>
      </c>
      <c r="V93" s="197">
        <v>2.5299999999999998</v>
      </c>
      <c r="W93" s="197">
        <v>12.42</v>
      </c>
      <c r="X93" s="197">
        <v>26.44</v>
      </c>
      <c r="Y93" s="197">
        <v>0</v>
      </c>
      <c r="Z93">
        <v>0</v>
      </c>
      <c r="AA93" s="197">
        <v>8.9</v>
      </c>
      <c r="AB93" s="197">
        <v>0</v>
      </c>
      <c r="AC93" s="197">
        <v>0</v>
      </c>
      <c r="AD93" s="197">
        <v>0</v>
      </c>
      <c r="AE93" s="197">
        <v>23.75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75.069999999999993</v>
      </c>
      <c r="AQ93" s="197">
        <v>20.67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58.7</v>
      </c>
      <c r="E94" s="197">
        <v>0</v>
      </c>
      <c r="F94" s="197">
        <v>0</v>
      </c>
      <c r="G94" s="197">
        <v>68.11</v>
      </c>
      <c r="H94" s="197">
        <v>0</v>
      </c>
      <c r="I94" s="197">
        <v>0</v>
      </c>
      <c r="J94" s="197">
        <v>23.1</v>
      </c>
      <c r="K94" s="197">
        <v>9.0399999999999991</v>
      </c>
      <c r="L94" s="197">
        <v>498.2</v>
      </c>
      <c r="M94" s="197">
        <v>20</v>
      </c>
      <c r="N94" s="197">
        <v>0</v>
      </c>
      <c r="O94" s="197">
        <v>0</v>
      </c>
      <c r="P94" s="197">
        <v>30.57</v>
      </c>
      <c r="Q94" s="197">
        <v>5.92</v>
      </c>
      <c r="R94" s="197">
        <v>7.63</v>
      </c>
      <c r="S94" s="197">
        <v>0</v>
      </c>
      <c r="T94" s="197">
        <v>0</v>
      </c>
      <c r="U94" s="197">
        <v>51.72</v>
      </c>
      <c r="V94" s="197">
        <v>2.5299999999999998</v>
      </c>
      <c r="W94" s="197">
        <v>12.42</v>
      </c>
      <c r="X94" s="197">
        <v>26.44</v>
      </c>
      <c r="Y94" s="197">
        <v>0</v>
      </c>
      <c r="Z94">
        <v>0</v>
      </c>
      <c r="AA94" s="197">
        <v>8.9</v>
      </c>
      <c r="AB94" s="197">
        <v>0</v>
      </c>
      <c r="AC94" s="197">
        <v>0</v>
      </c>
      <c r="AD94" s="197">
        <v>0</v>
      </c>
      <c r="AE94" s="197">
        <v>23.75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75.069999999999993</v>
      </c>
      <c r="AQ94" s="197">
        <v>20.67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58.7</v>
      </c>
      <c r="E95" s="197">
        <v>0</v>
      </c>
      <c r="F95" s="197">
        <v>0</v>
      </c>
      <c r="G95" s="197">
        <v>68.11</v>
      </c>
      <c r="H95" s="197">
        <v>0</v>
      </c>
      <c r="I95" s="197">
        <v>0</v>
      </c>
      <c r="J95" s="197">
        <v>23.1</v>
      </c>
      <c r="K95" s="197">
        <v>9.0399999999999991</v>
      </c>
      <c r="L95" s="197">
        <v>498.2</v>
      </c>
      <c r="M95" s="197">
        <v>20</v>
      </c>
      <c r="N95" s="197">
        <v>0</v>
      </c>
      <c r="O95" s="197">
        <v>0</v>
      </c>
      <c r="P95" s="197">
        <v>30.57</v>
      </c>
      <c r="Q95" s="197">
        <v>5.92</v>
      </c>
      <c r="R95" s="197">
        <v>7.63</v>
      </c>
      <c r="S95" s="197">
        <v>0</v>
      </c>
      <c r="T95" s="197">
        <v>0</v>
      </c>
      <c r="U95" s="197">
        <v>51.72</v>
      </c>
      <c r="V95" s="197">
        <v>2.5299999999999998</v>
      </c>
      <c r="W95" s="197">
        <v>12.42</v>
      </c>
      <c r="X95" s="197">
        <v>26.44</v>
      </c>
      <c r="Y95" s="197">
        <v>0</v>
      </c>
      <c r="Z95">
        <v>0</v>
      </c>
      <c r="AA95" s="197">
        <v>9.17</v>
      </c>
      <c r="AB95" s="197">
        <v>0</v>
      </c>
      <c r="AC95" s="197">
        <v>0</v>
      </c>
      <c r="AD95" s="197">
        <v>0</v>
      </c>
      <c r="AE95" s="197">
        <v>23.75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75.069999999999993</v>
      </c>
      <c r="AQ95" s="197">
        <v>20.67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58.7</v>
      </c>
      <c r="E96" s="197">
        <v>0</v>
      </c>
      <c r="F96" s="197">
        <v>0</v>
      </c>
      <c r="G96" s="197">
        <v>68.11</v>
      </c>
      <c r="H96" s="197">
        <v>0</v>
      </c>
      <c r="I96" s="197">
        <v>0</v>
      </c>
      <c r="J96" s="197">
        <v>23.1</v>
      </c>
      <c r="K96" s="197">
        <v>9.0399999999999991</v>
      </c>
      <c r="L96" s="197">
        <v>498.2</v>
      </c>
      <c r="M96" s="197">
        <v>20</v>
      </c>
      <c r="N96" s="197">
        <v>0</v>
      </c>
      <c r="O96" s="197">
        <v>0</v>
      </c>
      <c r="P96" s="197">
        <v>30.57</v>
      </c>
      <c r="Q96" s="197">
        <v>5.92</v>
      </c>
      <c r="R96" s="197">
        <v>7.63</v>
      </c>
      <c r="S96" s="197">
        <v>0</v>
      </c>
      <c r="T96" s="197">
        <v>0</v>
      </c>
      <c r="U96" s="197">
        <v>51.72</v>
      </c>
      <c r="V96" s="197">
        <v>2.5299999999999998</v>
      </c>
      <c r="W96" s="197">
        <v>12.42</v>
      </c>
      <c r="X96" s="197">
        <v>26.44</v>
      </c>
      <c r="Y96" s="197">
        <v>0</v>
      </c>
      <c r="Z96">
        <v>0</v>
      </c>
      <c r="AA96" s="197">
        <v>9.43</v>
      </c>
      <c r="AB96" s="197">
        <v>0</v>
      </c>
      <c r="AC96" s="197">
        <v>0</v>
      </c>
      <c r="AD96" s="197">
        <v>0</v>
      </c>
      <c r="AE96" s="197">
        <v>23.75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75.069999999999993</v>
      </c>
      <c r="AQ96" s="197">
        <v>20.67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58.7</v>
      </c>
      <c r="E97" s="197">
        <v>0</v>
      </c>
      <c r="F97" s="197">
        <v>0</v>
      </c>
      <c r="G97" s="197">
        <v>68.11</v>
      </c>
      <c r="H97" s="197">
        <v>0</v>
      </c>
      <c r="I97" s="197">
        <v>0</v>
      </c>
      <c r="J97" s="197">
        <v>101.23</v>
      </c>
      <c r="K97" s="197">
        <v>9.0399999999999991</v>
      </c>
      <c r="L97" s="197">
        <v>498.2</v>
      </c>
      <c r="M97" s="197">
        <v>20</v>
      </c>
      <c r="N97" s="197">
        <v>0</v>
      </c>
      <c r="O97" s="197">
        <v>0</v>
      </c>
      <c r="P97" s="197">
        <v>30.57</v>
      </c>
      <c r="Q97" s="197">
        <v>5.92</v>
      </c>
      <c r="R97" s="197">
        <v>7.63</v>
      </c>
      <c r="S97" s="197">
        <v>0</v>
      </c>
      <c r="T97" s="197">
        <v>0</v>
      </c>
      <c r="U97" s="197">
        <v>51.72</v>
      </c>
      <c r="V97" s="197">
        <v>2.5299999999999998</v>
      </c>
      <c r="W97" s="197">
        <v>12.42</v>
      </c>
      <c r="X97" s="197">
        <v>26.44</v>
      </c>
      <c r="Y97" s="197">
        <v>0</v>
      </c>
      <c r="Z97">
        <v>0</v>
      </c>
      <c r="AA97" s="197">
        <v>9.43</v>
      </c>
      <c r="AB97" s="197">
        <v>0</v>
      </c>
      <c r="AC97" s="197">
        <v>0</v>
      </c>
      <c r="AD97" s="197">
        <v>0</v>
      </c>
      <c r="AE97" s="197">
        <v>23.75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75.069999999999993</v>
      </c>
      <c r="AQ97" s="197">
        <v>20.67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58.7</v>
      </c>
      <c r="E98" s="197">
        <v>0</v>
      </c>
      <c r="F98" s="197">
        <v>0</v>
      </c>
      <c r="G98" s="197">
        <v>68.11</v>
      </c>
      <c r="H98" s="197">
        <v>0</v>
      </c>
      <c r="I98" s="197">
        <v>0</v>
      </c>
      <c r="J98" s="197">
        <v>114.04</v>
      </c>
      <c r="K98" s="197">
        <v>9.0399999999999991</v>
      </c>
      <c r="L98" s="197">
        <v>498.2</v>
      </c>
      <c r="M98" s="197">
        <v>20</v>
      </c>
      <c r="N98" s="197">
        <v>0</v>
      </c>
      <c r="O98" s="197">
        <v>0</v>
      </c>
      <c r="P98" s="197">
        <v>30.57</v>
      </c>
      <c r="Q98" s="197">
        <v>5.92</v>
      </c>
      <c r="R98" s="197">
        <v>7.63</v>
      </c>
      <c r="S98" s="197">
        <v>0</v>
      </c>
      <c r="T98" s="197">
        <v>0</v>
      </c>
      <c r="U98" s="197">
        <v>51.72</v>
      </c>
      <c r="V98" s="197">
        <v>2.5299999999999998</v>
      </c>
      <c r="W98" s="197">
        <v>12.42</v>
      </c>
      <c r="X98" s="197">
        <v>26.44</v>
      </c>
      <c r="Y98" s="197">
        <v>0</v>
      </c>
      <c r="Z98">
        <v>0</v>
      </c>
      <c r="AA98" s="197">
        <v>9.43</v>
      </c>
      <c r="AB98" s="197">
        <v>0</v>
      </c>
      <c r="AC98" s="197">
        <v>0</v>
      </c>
      <c r="AD98" s="197">
        <v>0</v>
      </c>
      <c r="AE98" s="197">
        <v>23.75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75.069999999999993</v>
      </c>
      <c r="AQ98" s="197">
        <v>20.67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0.76358999999999999</v>
      </c>
      <c r="E99">
        <f t="shared" si="0"/>
        <v>0</v>
      </c>
      <c r="F99">
        <f t="shared" si="0"/>
        <v>0</v>
      </c>
      <c r="G99">
        <f t="shared" si="0"/>
        <v>1.0048900000000005</v>
      </c>
      <c r="H99">
        <f t="shared" si="0"/>
        <v>0</v>
      </c>
      <c r="I99">
        <f t="shared" si="0"/>
        <v>0</v>
      </c>
      <c r="J99">
        <f t="shared" si="0"/>
        <v>1.1226225000000005</v>
      </c>
      <c r="K99">
        <f t="shared" si="0"/>
        <v>0.21694749999999974</v>
      </c>
      <c r="L99">
        <f t="shared" si="0"/>
        <v>11.712057499999984</v>
      </c>
      <c r="M99">
        <f t="shared" si="0"/>
        <v>0.47062000000000009</v>
      </c>
      <c r="N99">
        <f t="shared" si="0"/>
        <v>0</v>
      </c>
      <c r="O99">
        <f t="shared" si="0"/>
        <v>0</v>
      </c>
      <c r="P99">
        <f t="shared" si="0"/>
        <v>0.73368000000000089</v>
      </c>
      <c r="Q99">
        <f t="shared" si="0"/>
        <v>0.13449749999999999</v>
      </c>
      <c r="R99">
        <f t="shared" si="0"/>
        <v>0.24110000000000034</v>
      </c>
      <c r="S99">
        <f t="shared" si="0"/>
        <v>9.6515000000000017E-2</v>
      </c>
      <c r="T99">
        <f t="shared" si="0"/>
        <v>0</v>
      </c>
      <c r="U99">
        <f t="shared" si="0"/>
        <v>1.2412799999999993</v>
      </c>
      <c r="V99">
        <f t="shared" si="0"/>
        <v>6.2379999999999991E-2</v>
      </c>
      <c r="W99">
        <f t="shared" si="0"/>
        <v>0.29807999999999985</v>
      </c>
      <c r="X99">
        <f t="shared" si="0"/>
        <v>0.646320000000001</v>
      </c>
      <c r="Y99">
        <f t="shared" si="0"/>
        <v>0</v>
      </c>
      <c r="Z99">
        <f t="shared" si="0"/>
        <v>0</v>
      </c>
      <c r="AA99">
        <f t="shared" si="0"/>
        <v>0.25921499999999997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0.7040050000000001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1.6336149999999976</v>
      </c>
      <c r="AJ99">
        <f t="shared" si="0"/>
        <v>3.2650000000000001E-3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6.1500000000000001E-3</v>
      </c>
      <c r="AO99">
        <f t="shared" si="0"/>
        <v>0</v>
      </c>
      <c r="AP99">
        <f t="shared" si="0"/>
        <v>1.7042999999999979</v>
      </c>
      <c r="AQ99">
        <f t="shared" si="0"/>
        <v>0.48741000000000079</v>
      </c>
      <c r="AR99">
        <f t="shared" si="0"/>
        <v>0.19060750000000007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45.25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45.25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45.25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44.31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44.31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44.31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44.31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44.31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44.31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44.31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44.31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44.31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44.31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44.31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44.31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44.31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44.31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44.31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44.31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44.31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45.25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45.25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45.25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44.31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44.31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44.31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46.66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46.66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46.66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46.66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46.66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46.66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46.66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46.66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46.66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46.66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45.91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45.91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45.91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45.91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45.91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45.91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45.91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45.91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45.91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45.91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45.91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45.91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45.91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45.91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45.17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45.17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45.17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45.17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45.17</v>
      </c>
      <c r="AF57" s="197">
        <v>0</v>
      </c>
      <c r="AG57" s="197">
        <v>0</v>
      </c>
      <c r="AH57" s="197">
        <v>0</v>
      </c>
      <c r="AI57" s="197">
        <v>19</v>
      </c>
      <c r="AJ57" s="197">
        <v>2.19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45.17</v>
      </c>
      <c r="AF58" s="197">
        <v>0</v>
      </c>
      <c r="AG58" s="197">
        <v>0</v>
      </c>
      <c r="AH58" s="197">
        <v>0</v>
      </c>
      <c r="AI58" s="197">
        <v>19</v>
      </c>
      <c r="AJ58" s="197">
        <v>2.19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45.17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2.06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45.17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2.06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45.17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2.06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45.17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2.06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44.31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44.31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44.31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44.31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44.31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44.31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44.31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44.28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44.28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43.77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43.77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43.77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45.21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45.21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45.21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45.21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43.77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43.77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43.77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39.729999999999997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39.729999999999997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39.729999999999997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39.729999999999997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41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42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42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1.68</v>
      </c>
      <c r="AB89" s="197">
        <v>0</v>
      </c>
      <c r="AC89" s="197">
        <v>0</v>
      </c>
      <c r="AD89" s="197">
        <v>0</v>
      </c>
      <c r="AE89" s="197">
        <v>31.13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1.68</v>
      </c>
      <c r="AB90" s="197">
        <v>0</v>
      </c>
      <c r="AC90" s="197">
        <v>0</v>
      </c>
      <c r="AD90" s="197">
        <v>0</v>
      </c>
      <c r="AE90" s="197">
        <v>31.3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1.68</v>
      </c>
      <c r="AB91" s="197">
        <v>0</v>
      </c>
      <c r="AC91" s="197">
        <v>0</v>
      </c>
      <c r="AD91" s="197">
        <v>0</v>
      </c>
      <c r="AE91" s="197">
        <v>31.67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1.68</v>
      </c>
      <c r="AB92" s="197">
        <v>0</v>
      </c>
      <c r="AC92" s="197">
        <v>0</v>
      </c>
      <c r="AD92" s="197">
        <v>0</v>
      </c>
      <c r="AE92" s="197">
        <v>31.67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1.68</v>
      </c>
      <c r="AB93" s="197">
        <v>0</v>
      </c>
      <c r="AC93" s="197">
        <v>0</v>
      </c>
      <c r="AD93" s="197">
        <v>0</v>
      </c>
      <c r="AE93" s="197">
        <v>31.67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1.68</v>
      </c>
      <c r="AB94" s="197">
        <v>0</v>
      </c>
      <c r="AC94" s="197">
        <v>0</v>
      </c>
      <c r="AD94" s="197">
        <v>0</v>
      </c>
      <c r="AE94" s="197">
        <v>31.67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1.73</v>
      </c>
      <c r="AB95" s="197">
        <v>0</v>
      </c>
      <c r="AC95" s="197">
        <v>0</v>
      </c>
      <c r="AD95" s="197">
        <v>0</v>
      </c>
      <c r="AE95" s="197">
        <v>31.67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1.78</v>
      </c>
      <c r="AB96" s="197">
        <v>0</v>
      </c>
      <c r="AC96" s="197">
        <v>0</v>
      </c>
      <c r="AD96" s="197">
        <v>0</v>
      </c>
      <c r="AE96" s="197">
        <v>31.67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1.78</v>
      </c>
      <c r="AB97" s="197">
        <v>0</v>
      </c>
      <c r="AC97" s="197">
        <v>0</v>
      </c>
      <c r="AD97" s="197">
        <v>0</v>
      </c>
      <c r="AE97" s="197">
        <v>31.67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1.78</v>
      </c>
      <c r="AB98" s="197">
        <v>0</v>
      </c>
      <c r="AC98" s="197">
        <v>0</v>
      </c>
      <c r="AD98" s="197">
        <v>0</v>
      </c>
      <c r="AE98" s="197">
        <v>31.67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4.9007500000000065E-2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1.0401600000000006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0.48210000000000014</v>
      </c>
      <c r="AJ99">
        <f t="shared" si="0"/>
        <v>1.0950000000000001E-3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2.0600000000000002E-3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9.1300000000000008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9.1300000000000008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9.1300000000000008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8.94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8.94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8.94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8.94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8.94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8.94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8.94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8.94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8.94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8.94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8.94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8.94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8.94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8.94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8.94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8.94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8.94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9.1300000000000008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9.1300000000000008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9.1300000000000008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8.94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8.94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8.94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9.42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9.42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9.42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9.42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9.42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9.42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9.42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9.42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9.42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9.42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9.27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9.27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9.27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9.27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9.27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9.27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9.27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9.27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9.27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9.27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9.27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9.27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9.27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9.27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9.11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9.11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9.11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9.11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9.11</v>
      </c>
      <c r="AF57" s="197">
        <v>0</v>
      </c>
      <c r="AG57" s="197">
        <v>0</v>
      </c>
      <c r="AH57" s="197">
        <v>0</v>
      </c>
      <c r="AI57" s="197">
        <v>5</v>
      </c>
      <c r="AJ57" s="197">
        <v>0.55000000000000004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9.11</v>
      </c>
      <c r="AF58" s="197">
        <v>0</v>
      </c>
      <c r="AG58" s="197">
        <v>0</v>
      </c>
      <c r="AH58" s="197">
        <v>0</v>
      </c>
      <c r="AI58" s="197">
        <v>5</v>
      </c>
      <c r="AJ58" s="197">
        <v>0.55000000000000004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9.11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0.52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9.11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0.52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9.11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0.52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9.11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0.52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8.94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8.94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8.94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8.94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8.94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8.94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8.94</v>
      </c>
      <c r="AF69" s="197">
        <v>0</v>
      </c>
      <c r="AG69" s="197">
        <v>0</v>
      </c>
      <c r="AH69" s="197">
        <v>0</v>
      </c>
      <c r="AI69" s="197">
        <v>5.15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</v>
      </c>
      <c r="AF70" s="197">
        <v>0</v>
      </c>
      <c r="AG70" s="197">
        <v>0</v>
      </c>
      <c r="AH70" s="197">
        <v>0</v>
      </c>
      <c r="AI70" s="197">
        <v>5.15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</v>
      </c>
      <c r="AF71" s="197">
        <v>0</v>
      </c>
      <c r="AG71" s="197">
        <v>0</v>
      </c>
      <c r="AH71" s="197">
        <v>0</v>
      </c>
      <c r="AI71" s="197">
        <v>5.15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10</v>
      </c>
      <c r="AF72" s="197">
        <v>0</v>
      </c>
      <c r="AG72" s="197">
        <v>0</v>
      </c>
      <c r="AH72" s="197">
        <v>0</v>
      </c>
      <c r="AI72" s="197">
        <v>5.15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10</v>
      </c>
      <c r="AF73" s="197">
        <v>0</v>
      </c>
      <c r="AG73" s="197">
        <v>0</v>
      </c>
      <c r="AH73" s="197">
        <v>0</v>
      </c>
      <c r="AI73" s="197">
        <v>5.15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10</v>
      </c>
      <c r="AF74" s="197">
        <v>0</v>
      </c>
      <c r="AG74" s="197">
        <v>0</v>
      </c>
      <c r="AH74" s="197">
        <v>0</v>
      </c>
      <c r="AI74" s="197">
        <v>5.15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10</v>
      </c>
      <c r="AF75" s="197">
        <v>0</v>
      </c>
      <c r="AG75" s="197">
        <v>0</v>
      </c>
      <c r="AH75" s="197">
        <v>0</v>
      </c>
      <c r="AI75" s="197">
        <v>5.15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10</v>
      </c>
      <c r="AF76" s="197">
        <v>0</v>
      </c>
      <c r="AG76" s="197">
        <v>0</v>
      </c>
      <c r="AH76" s="197">
        <v>0</v>
      </c>
      <c r="AI76" s="197">
        <v>5.15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10</v>
      </c>
      <c r="AF77" s="197">
        <v>0</v>
      </c>
      <c r="AG77" s="197">
        <v>0</v>
      </c>
      <c r="AH77" s="197">
        <v>0</v>
      </c>
      <c r="AI77" s="197">
        <v>5.15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10</v>
      </c>
      <c r="AF78" s="197">
        <v>0</v>
      </c>
      <c r="AG78" s="197">
        <v>0</v>
      </c>
      <c r="AH78" s="197">
        <v>0</v>
      </c>
      <c r="AI78" s="197">
        <v>5.15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10</v>
      </c>
      <c r="AF79" s="197">
        <v>0</v>
      </c>
      <c r="AG79" s="197">
        <v>0</v>
      </c>
      <c r="AH79" s="197">
        <v>0</v>
      </c>
      <c r="AI79" s="197">
        <v>5.15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10</v>
      </c>
      <c r="AF80" s="197">
        <v>0</v>
      </c>
      <c r="AG80" s="197">
        <v>0</v>
      </c>
      <c r="AH80" s="197">
        <v>0</v>
      </c>
      <c r="AI80" s="197">
        <v>5.15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10</v>
      </c>
      <c r="AF81" s="197">
        <v>0</v>
      </c>
      <c r="AG81" s="197">
        <v>0</v>
      </c>
      <c r="AH81" s="197">
        <v>0</v>
      </c>
      <c r="AI81" s="197">
        <v>5.15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15.89</v>
      </c>
      <c r="AF82" s="197">
        <v>0</v>
      </c>
      <c r="AG82" s="197">
        <v>0</v>
      </c>
      <c r="AH82" s="197">
        <v>0</v>
      </c>
      <c r="AI82" s="197">
        <v>5.15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15.89</v>
      </c>
      <c r="AF83" s="197">
        <v>0</v>
      </c>
      <c r="AG83" s="197">
        <v>0</v>
      </c>
      <c r="AH83" s="197">
        <v>0</v>
      </c>
      <c r="AI83" s="197">
        <v>5.15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15.89</v>
      </c>
      <c r="AF84" s="197">
        <v>0</v>
      </c>
      <c r="AG84" s="197">
        <v>0</v>
      </c>
      <c r="AH84" s="197">
        <v>0</v>
      </c>
      <c r="AI84" s="197">
        <v>5.15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15.89</v>
      </c>
      <c r="AF85" s="197">
        <v>0</v>
      </c>
      <c r="AG85" s="197">
        <v>0</v>
      </c>
      <c r="AH85" s="197">
        <v>0</v>
      </c>
      <c r="AI85" s="197">
        <v>5.15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</v>
      </c>
      <c r="AF86" s="197">
        <v>0</v>
      </c>
      <c r="AG86" s="197">
        <v>0</v>
      </c>
      <c r="AH86" s="197">
        <v>0</v>
      </c>
      <c r="AI86" s="197">
        <v>5.15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15</v>
      </c>
      <c r="AF87" s="197">
        <v>0</v>
      </c>
      <c r="AG87" s="197">
        <v>0</v>
      </c>
      <c r="AH87" s="197">
        <v>0</v>
      </c>
      <c r="AI87" s="197">
        <v>5.15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15</v>
      </c>
      <c r="AF88" s="197">
        <v>0</v>
      </c>
      <c r="AG88" s="197">
        <v>0</v>
      </c>
      <c r="AH88" s="197">
        <v>0</v>
      </c>
      <c r="AI88" s="197">
        <v>5.15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11.68</v>
      </c>
      <c r="AF89" s="197">
        <v>0</v>
      </c>
      <c r="AG89" s="197">
        <v>0</v>
      </c>
      <c r="AH89" s="197">
        <v>0</v>
      </c>
      <c r="AI89" s="197">
        <v>5.15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10.95</v>
      </c>
      <c r="AF90" s="197">
        <v>0</v>
      </c>
      <c r="AG90" s="197">
        <v>0</v>
      </c>
      <c r="AH90" s="197">
        <v>0</v>
      </c>
      <c r="AI90" s="197">
        <v>5.15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10.29</v>
      </c>
      <c r="AF91" s="197">
        <v>0</v>
      </c>
      <c r="AG91" s="197">
        <v>0</v>
      </c>
      <c r="AH91" s="197">
        <v>0</v>
      </c>
      <c r="AI91" s="197">
        <v>5.15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10.29</v>
      </c>
      <c r="AF92" s="197">
        <v>0</v>
      </c>
      <c r="AG92" s="197">
        <v>0</v>
      </c>
      <c r="AH92" s="197">
        <v>0</v>
      </c>
      <c r="AI92" s="197">
        <v>5.15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10.29</v>
      </c>
      <c r="AF93" s="197">
        <v>0</v>
      </c>
      <c r="AG93" s="197">
        <v>0</v>
      </c>
      <c r="AH93" s="197">
        <v>0</v>
      </c>
      <c r="AI93" s="197">
        <v>5.15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10.29</v>
      </c>
      <c r="AF94" s="197">
        <v>0</v>
      </c>
      <c r="AG94" s="197">
        <v>0</v>
      </c>
      <c r="AH94" s="197">
        <v>0</v>
      </c>
      <c r="AI94" s="197">
        <v>5.15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10.29</v>
      </c>
      <c r="AF95" s="197">
        <v>0</v>
      </c>
      <c r="AG95" s="197">
        <v>0</v>
      </c>
      <c r="AH95" s="197">
        <v>0</v>
      </c>
      <c r="AI95" s="197">
        <v>5.15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10.29</v>
      </c>
      <c r="AF96" s="197">
        <v>0</v>
      </c>
      <c r="AG96" s="197">
        <v>0</v>
      </c>
      <c r="AH96" s="197">
        <v>0</v>
      </c>
      <c r="AI96" s="197">
        <v>5.15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10.29</v>
      </c>
      <c r="AF97" s="197">
        <v>0</v>
      </c>
      <c r="AG97" s="197">
        <v>0</v>
      </c>
      <c r="AH97" s="197">
        <v>0</v>
      </c>
      <c r="AI97" s="197">
        <v>5.15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10.29</v>
      </c>
      <c r="AF98" s="197">
        <v>0</v>
      </c>
      <c r="AG98" s="197">
        <v>0</v>
      </c>
      <c r="AH98" s="197">
        <v>0</v>
      </c>
      <c r="AI98" s="197">
        <v>5.15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0.23593749999999997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0.12616499999999986</v>
      </c>
      <c r="AJ99">
        <f t="shared" si="0"/>
        <v>2.7500000000000002E-4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5.2000000000000006E-4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35.53</v>
      </c>
      <c r="D3" s="24">
        <v>0</v>
      </c>
      <c r="E3" s="24">
        <v>0</v>
      </c>
      <c r="F3" s="24">
        <v>0</v>
      </c>
      <c r="G3" s="197">
        <v>157</v>
      </c>
      <c r="H3" s="197">
        <v>0</v>
      </c>
      <c r="I3" s="197">
        <v>0</v>
      </c>
      <c r="J3" s="197">
        <v>0</v>
      </c>
      <c r="K3" s="197">
        <v>256</v>
      </c>
      <c r="L3" s="197">
        <v>0</v>
      </c>
      <c r="M3" s="197">
        <v>0</v>
      </c>
      <c r="N3" s="197">
        <v>0</v>
      </c>
      <c r="O3" s="197">
        <v>315</v>
      </c>
      <c r="P3" s="197">
        <v>0</v>
      </c>
    </row>
    <row r="4" spans="1:17">
      <c r="A4" t="s">
        <v>46</v>
      </c>
      <c r="C4" s="24">
        <v>35.53</v>
      </c>
      <c r="D4" s="24">
        <v>0</v>
      </c>
      <c r="E4" s="24">
        <v>0</v>
      </c>
      <c r="F4" s="24">
        <v>0</v>
      </c>
      <c r="G4" s="197">
        <v>157</v>
      </c>
      <c r="H4" s="197">
        <v>0</v>
      </c>
      <c r="I4" s="197">
        <v>0</v>
      </c>
      <c r="J4" s="197">
        <v>0</v>
      </c>
      <c r="K4" s="197">
        <v>256</v>
      </c>
      <c r="L4" s="197">
        <v>0</v>
      </c>
      <c r="M4" s="197">
        <v>0</v>
      </c>
      <c r="N4" s="197">
        <v>0</v>
      </c>
      <c r="O4" s="197">
        <v>315</v>
      </c>
      <c r="P4" s="19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7">
        <v>157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315</v>
      </c>
      <c r="P5" s="19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7">
        <v>155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315</v>
      </c>
      <c r="P6" s="19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7">
        <v>155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315</v>
      </c>
      <c r="P7" s="19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7">
        <v>155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315</v>
      </c>
      <c r="P8" s="19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7">
        <v>155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315</v>
      </c>
      <c r="P9" s="19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7">
        <v>155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315</v>
      </c>
      <c r="P10" s="19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7">
        <v>155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315</v>
      </c>
      <c r="P11" s="19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7">
        <v>155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315</v>
      </c>
      <c r="P12" s="19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7">
        <v>155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315</v>
      </c>
      <c r="P13" s="19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7">
        <v>155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315</v>
      </c>
      <c r="P14" s="19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7">
        <v>155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315</v>
      </c>
      <c r="P15" s="197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7">
        <v>155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315</v>
      </c>
      <c r="P16" s="197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7">
        <v>155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315</v>
      </c>
      <c r="P17" s="197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7">
        <v>155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315</v>
      </c>
      <c r="P18" s="197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7">
        <v>155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315</v>
      </c>
      <c r="P19" s="197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7">
        <v>155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315</v>
      </c>
      <c r="P20" s="197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7">
        <v>155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315</v>
      </c>
      <c r="P21" s="19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7">
        <v>155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315</v>
      </c>
      <c r="P22" s="19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7">
        <v>157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315</v>
      </c>
      <c r="P23" s="19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7">
        <v>157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315</v>
      </c>
      <c r="P24" s="19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7">
        <v>157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315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157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315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157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315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155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315</v>
      </c>
      <c r="P28" s="19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7">
        <v>155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315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155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264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155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222</v>
      </c>
      <c r="P31" s="19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97">
        <v>155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225</v>
      </c>
      <c r="P32" s="19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7">
        <v>155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214</v>
      </c>
      <c r="P33" s="19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7">
        <v>155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206</v>
      </c>
      <c r="P34" s="197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7">
        <v>155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167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155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155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155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153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153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153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153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153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153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153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153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153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153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153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7">
        <v>153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153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153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151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151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151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151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151</v>
      </c>
      <c r="H57" s="197">
        <v>0</v>
      </c>
      <c r="I57" s="197">
        <v>0</v>
      </c>
      <c r="J57" s="197">
        <v>0</v>
      </c>
      <c r="K57" s="197">
        <v>320</v>
      </c>
      <c r="L57" s="197">
        <v>30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151</v>
      </c>
      <c r="H58" s="197">
        <v>0</v>
      </c>
      <c r="I58" s="197">
        <v>0</v>
      </c>
      <c r="J58" s="197">
        <v>0</v>
      </c>
      <c r="K58" s="197">
        <v>320</v>
      </c>
      <c r="L58" s="197">
        <v>30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151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200</v>
      </c>
      <c r="P59" s="197">
        <v>30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151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200</v>
      </c>
      <c r="P60" s="197">
        <v>30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151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200</v>
      </c>
      <c r="P61" s="197">
        <v>30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151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200</v>
      </c>
      <c r="P62" s="197">
        <v>30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149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150</v>
      </c>
      <c r="P63" s="197">
        <v>30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149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175</v>
      </c>
      <c r="P64" s="197">
        <v>30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149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250</v>
      </c>
      <c r="P65" s="197">
        <v>30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149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300</v>
      </c>
      <c r="P66" s="197">
        <v>30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149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300</v>
      </c>
      <c r="P67" s="197">
        <v>30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149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300</v>
      </c>
      <c r="P68" s="197">
        <v>30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149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300</v>
      </c>
      <c r="P69" s="197">
        <v>30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149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300</v>
      </c>
      <c r="P70" s="197">
        <v>30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149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300</v>
      </c>
      <c r="P71" s="197">
        <v>30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149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300</v>
      </c>
      <c r="P72" s="197">
        <v>30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149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300</v>
      </c>
      <c r="P73" s="197">
        <v>30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149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300</v>
      </c>
      <c r="P74" s="197">
        <v>30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305</v>
      </c>
      <c r="P75" s="197">
        <v>30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305</v>
      </c>
      <c r="P76" s="197">
        <v>30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305</v>
      </c>
      <c r="P77" s="197">
        <v>30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305</v>
      </c>
      <c r="P78" s="197">
        <v>30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149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310</v>
      </c>
      <c r="P79" s="197">
        <v>30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149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310</v>
      </c>
      <c r="P80" s="197">
        <v>30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149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310</v>
      </c>
      <c r="P81" s="197">
        <v>30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149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310</v>
      </c>
      <c r="P82" s="197">
        <v>30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149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310</v>
      </c>
      <c r="P83" s="197">
        <v>30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149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310</v>
      </c>
      <c r="P84" s="197">
        <v>30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149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310</v>
      </c>
      <c r="P85" s="197">
        <v>30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151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310</v>
      </c>
      <c r="P86" s="197">
        <v>30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151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315</v>
      </c>
      <c r="P87" s="197">
        <v>30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151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315</v>
      </c>
      <c r="P88" s="197">
        <v>30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151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315</v>
      </c>
      <c r="P89" s="197">
        <v>30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151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315</v>
      </c>
      <c r="P90" s="197">
        <v>30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320</v>
      </c>
      <c r="P91" s="197">
        <v>30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152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370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152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370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152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370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152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421.32</v>
      </c>
      <c r="P95" s="197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7">
        <v>152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421.32</v>
      </c>
      <c r="P96" s="197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7">
        <v>152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421.32</v>
      </c>
      <c r="P97" s="197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7">
        <v>152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481.32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0.82226500000000002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3.6644999999999999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7.6479999999999997</v>
      </c>
      <c r="L99" s="114">
        <f t="shared" si="0"/>
        <v>1.4999999999999999E-2</v>
      </c>
      <c r="M99" s="114">
        <f t="shared" si="0"/>
        <v>0</v>
      </c>
      <c r="N99" s="114">
        <f t="shared" si="0"/>
        <v>0</v>
      </c>
      <c r="O99" s="114">
        <f t="shared" si="0"/>
        <v>6.3658199999999994</v>
      </c>
      <c r="P99" s="114">
        <f t="shared" si="0"/>
        <v>0.2475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-2.99</v>
      </c>
      <c r="E3" s="197">
        <v>0</v>
      </c>
      <c r="F3" s="197">
        <v>0</v>
      </c>
      <c r="G3" s="197">
        <v>0.97</v>
      </c>
      <c r="H3" s="197">
        <v>0</v>
      </c>
      <c r="I3" s="197">
        <v>0</v>
      </c>
      <c r="J3" s="197">
        <v>1.1499999999999999</v>
      </c>
      <c r="K3" s="197">
        <v>17.18</v>
      </c>
      <c r="L3" s="197">
        <v>0.28000000000000003</v>
      </c>
      <c r="M3" s="197">
        <v>2.15</v>
      </c>
      <c r="N3" s="197">
        <v>0</v>
      </c>
      <c r="O3" s="197">
        <v>2.4700000000000002</v>
      </c>
      <c r="P3" s="197">
        <v>0.69</v>
      </c>
      <c r="Q3" s="197">
        <v>0.3</v>
      </c>
      <c r="R3" s="197">
        <v>1.87</v>
      </c>
      <c r="S3" s="197">
        <v>1.1599999999999999</v>
      </c>
      <c r="T3" s="197">
        <v>0</v>
      </c>
      <c r="U3" s="197">
        <v>1.75</v>
      </c>
      <c r="V3" s="197">
        <v>0.13</v>
      </c>
      <c r="W3" s="197">
        <v>0.62</v>
      </c>
      <c r="X3" s="197">
        <v>1.32</v>
      </c>
      <c r="Y3" s="197">
        <v>0</v>
      </c>
      <c r="Z3" s="197">
        <v>3.2</v>
      </c>
      <c r="AA3" s="197">
        <v>1.01</v>
      </c>
      <c r="AB3" s="197">
        <v>0</v>
      </c>
      <c r="AC3" s="197">
        <v>4.54</v>
      </c>
      <c r="AD3" s="197">
        <v>12.46</v>
      </c>
      <c r="AE3" s="197">
        <v>0</v>
      </c>
      <c r="AF3" s="197">
        <v>0</v>
      </c>
      <c r="AG3" s="197">
        <v>32.340000000000003</v>
      </c>
      <c r="AH3" s="197">
        <v>0</v>
      </c>
      <c r="AI3" s="197">
        <v>15.56</v>
      </c>
      <c r="AJ3" s="197">
        <v>0</v>
      </c>
      <c r="AK3" s="197">
        <v>-5.18</v>
      </c>
      <c r="AL3" s="197">
        <v>0</v>
      </c>
      <c r="AM3" s="197">
        <v>0</v>
      </c>
      <c r="AN3" s="197">
        <v>0</v>
      </c>
      <c r="AO3" s="197">
        <v>66.319999999999993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0.5</v>
      </c>
      <c r="E4" s="197">
        <v>0</v>
      </c>
      <c r="F4" s="197">
        <v>0</v>
      </c>
      <c r="G4" s="197">
        <v>-14.35</v>
      </c>
      <c r="H4" s="197">
        <v>0</v>
      </c>
      <c r="I4" s="197">
        <v>0</v>
      </c>
      <c r="J4" s="197">
        <v>1.1499999999999999</v>
      </c>
      <c r="K4" s="197">
        <v>17.18</v>
      </c>
      <c r="L4" s="197">
        <v>0.28000000000000003</v>
      </c>
      <c r="M4" s="197">
        <v>2.15</v>
      </c>
      <c r="N4" s="197">
        <v>0</v>
      </c>
      <c r="O4" s="197">
        <v>2.4700000000000002</v>
      </c>
      <c r="P4" s="197">
        <v>0.69</v>
      </c>
      <c r="Q4" s="197">
        <v>0.3</v>
      </c>
      <c r="R4" s="197">
        <v>1.97</v>
      </c>
      <c r="S4" s="197">
        <v>1.22</v>
      </c>
      <c r="T4" s="197">
        <v>0</v>
      </c>
      <c r="U4" s="197">
        <v>1.75</v>
      </c>
      <c r="V4" s="197">
        <v>0.13</v>
      </c>
      <c r="W4" s="197">
        <v>0.62</v>
      </c>
      <c r="X4" s="197">
        <v>1.32</v>
      </c>
      <c r="Y4" s="197">
        <v>0</v>
      </c>
      <c r="Z4" s="197">
        <v>3.2</v>
      </c>
      <c r="AA4" s="197">
        <v>1.01</v>
      </c>
      <c r="AB4" s="197">
        <v>0</v>
      </c>
      <c r="AC4" s="197">
        <v>4.54</v>
      </c>
      <c r="AD4" s="197">
        <v>12.46</v>
      </c>
      <c r="AE4" s="197">
        <v>0</v>
      </c>
      <c r="AF4" s="197">
        <v>0</v>
      </c>
      <c r="AG4" s="197">
        <v>32.340000000000003</v>
      </c>
      <c r="AH4" s="197">
        <v>0</v>
      </c>
      <c r="AI4" s="197">
        <v>15.56</v>
      </c>
      <c r="AJ4" s="197">
        <v>0</v>
      </c>
      <c r="AK4" s="197">
        <v>-5.18</v>
      </c>
      <c r="AL4" s="197">
        <v>0</v>
      </c>
      <c r="AM4" s="197">
        <v>0</v>
      </c>
      <c r="AN4" s="197">
        <v>0</v>
      </c>
      <c r="AO4" s="197">
        <v>66.319999999999993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-7.64</v>
      </c>
      <c r="E5" s="197">
        <v>0</v>
      </c>
      <c r="F5" s="197">
        <v>0</v>
      </c>
      <c r="G5" s="197">
        <v>-16.739999999999998</v>
      </c>
      <c r="H5" s="197">
        <v>0</v>
      </c>
      <c r="I5" s="197">
        <v>0</v>
      </c>
      <c r="J5" s="197">
        <v>-23.85</v>
      </c>
      <c r="K5" s="197">
        <v>17.18</v>
      </c>
      <c r="L5" s="197">
        <v>0.28000000000000003</v>
      </c>
      <c r="M5" s="197">
        <v>2.15</v>
      </c>
      <c r="N5" s="197">
        <v>0</v>
      </c>
      <c r="O5" s="197">
        <v>2.48</v>
      </c>
      <c r="P5" s="197">
        <v>0.69</v>
      </c>
      <c r="Q5" s="197">
        <v>0.3</v>
      </c>
      <c r="R5" s="197">
        <v>0.72</v>
      </c>
      <c r="S5" s="197">
        <v>1.05</v>
      </c>
      <c r="T5" s="197">
        <v>0</v>
      </c>
      <c r="U5" s="197">
        <v>1.75</v>
      </c>
      <c r="V5" s="197">
        <v>0.13</v>
      </c>
      <c r="W5" s="197">
        <v>0.62</v>
      </c>
      <c r="X5" s="197">
        <v>1.32</v>
      </c>
      <c r="Y5" s="197">
        <v>0</v>
      </c>
      <c r="Z5" s="197">
        <v>3.2</v>
      </c>
      <c r="AA5" s="197">
        <v>1.01</v>
      </c>
      <c r="AB5" s="197">
        <v>0</v>
      </c>
      <c r="AC5" s="197">
        <v>4.54</v>
      </c>
      <c r="AD5" s="197">
        <v>12.46</v>
      </c>
      <c r="AE5" s="197">
        <v>0</v>
      </c>
      <c r="AF5" s="197">
        <v>0</v>
      </c>
      <c r="AG5" s="197">
        <v>32.340000000000003</v>
      </c>
      <c r="AH5" s="197">
        <v>0</v>
      </c>
      <c r="AI5" s="197">
        <v>15.56</v>
      </c>
      <c r="AJ5" s="197">
        <v>0</v>
      </c>
      <c r="AK5" s="197">
        <v>-5.18</v>
      </c>
      <c r="AL5" s="197">
        <v>0</v>
      </c>
      <c r="AM5" s="197">
        <v>0</v>
      </c>
      <c r="AN5" s="197">
        <v>0</v>
      </c>
      <c r="AO5" s="197">
        <v>66.319999999999993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-24.5</v>
      </c>
      <c r="E6" s="197">
        <v>0</v>
      </c>
      <c r="F6" s="197">
        <v>0</v>
      </c>
      <c r="G6" s="197">
        <v>-32.17</v>
      </c>
      <c r="H6" s="197">
        <v>0</v>
      </c>
      <c r="I6" s="197">
        <v>0</v>
      </c>
      <c r="J6" s="197">
        <v>-33.69</v>
      </c>
      <c r="K6" s="197">
        <v>17.18</v>
      </c>
      <c r="L6" s="197">
        <v>0.28000000000000003</v>
      </c>
      <c r="M6" s="197">
        <v>2.15</v>
      </c>
      <c r="N6" s="197">
        <v>0</v>
      </c>
      <c r="O6" s="197">
        <v>2.48</v>
      </c>
      <c r="P6" s="197">
        <v>0.69</v>
      </c>
      <c r="Q6" s="197">
        <v>0.3</v>
      </c>
      <c r="R6" s="197">
        <v>0.63</v>
      </c>
      <c r="S6" s="197">
        <v>0.39</v>
      </c>
      <c r="T6" s="197">
        <v>0</v>
      </c>
      <c r="U6" s="197">
        <v>1.75</v>
      </c>
      <c r="V6" s="197">
        <v>0.13</v>
      </c>
      <c r="W6" s="197">
        <v>0.62</v>
      </c>
      <c r="X6" s="197">
        <v>1.32</v>
      </c>
      <c r="Y6" s="197">
        <v>0</v>
      </c>
      <c r="Z6" s="197">
        <v>3.2</v>
      </c>
      <c r="AA6" s="197">
        <v>1.01</v>
      </c>
      <c r="AB6" s="197">
        <v>0</v>
      </c>
      <c r="AC6" s="197">
        <v>4.54</v>
      </c>
      <c r="AD6" s="197">
        <v>12.46</v>
      </c>
      <c r="AE6" s="197">
        <v>0</v>
      </c>
      <c r="AF6" s="197">
        <v>0</v>
      </c>
      <c r="AG6" s="197">
        <v>33.22</v>
      </c>
      <c r="AH6" s="197">
        <v>0</v>
      </c>
      <c r="AI6" s="197">
        <v>15.56</v>
      </c>
      <c r="AJ6" s="197">
        <v>0</v>
      </c>
      <c r="AK6" s="197">
        <v>-5.18</v>
      </c>
      <c r="AL6" s="197">
        <v>0</v>
      </c>
      <c r="AM6" s="197">
        <v>0</v>
      </c>
      <c r="AN6" s="197">
        <v>0</v>
      </c>
      <c r="AO6" s="197">
        <v>66.319999999999993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-24.5</v>
      </c>
      <c r="E7" s="197">
        <v>0</v>
      </c>
      <c r="F7" s="197">
        <v>0</v>
      </c>
      <c r="G7" s="197">
        <v>-32.17</v>
      </c>
      <c r="H7" s="197">
        <v>0</v>
      </c>
      <c r="I7" s="197">
        <v>0</v>
      </c>
      <c r="J7" s="197">
        <v>-33.69</v>
      </c>
      <c r="K7" s="197">
        <v>17.18</v>
      </c>
      <c r="L7" s="197">
        <v>0.28000000000000003</v>
      </c>
      <c r="M7" s="197">
        <v>2.15</v>
      </c>
      <c r="N7" s="197">
        <v>0</v>
      </c>
      <c r="O7" s="197">
        <v>2.48</v>
      </c>
      <c r="P7" s="197">
        <v>0.69</v>
      </c>
      <c r="Q7" s="197">
        <v>0.3</v>
      </c>
      <c r="R7" s="197">
        <v>0.63</v>
      </c>
      <c r="S7" s="197">
        <v>0.39</v>
      </c>
      <c r="T7" s="197">
        <v>0</v>
      </c>
      <c r="U7" s="197">
        <v>1.75</v>
      </c>
      <c r="V7" s="197">
        <v>0.13</v>
      </c>
      <c r="W7" s="197">
        <v>0.62</v>
      </c>
      <c r="X7" s="197">
        <v>1.32</v>
      </c>
      <c r="Y7" s="197">
        <v>0</v>
      </c>
      <c r="Z7" s="197">
        <v>16.75</v>
      </c>
      <c r="AA7" s="197">
        <v>1.01</v>
      </c>
      <c r="AB7" s="197">
        <v>0</v>
      </c>
      <c r="AC7" s="197">
        <v>4.54</v>
      </c>
      <c r="AD7" s="197">
        <v>12.46</v>
      </c>
      <c r="AE7" s="197">
        <v>0</v>
      </c>
      <c r="AF7" s="197">
        <v>0</v>
      </c>
      <c r="AG7" s="197">
        <v>33.22</v>
      </c>
      <c r="AH7" s="197">
        <v>0</v>
      </c>
      <c r="AI7" s="197">
        <v>15.56</v>
      </c>
      <c r="AJ7" s="197">
        <v>0</v>
      </c>
      <c r="AK7" s="197">
        <v>-5.18</v>
      </c>
      <c r="AL7" s="197">
        <v>0</v>
      </c>
      <c r="AM7" s="197">
        <v>0</v>
      </c>
      <c r="AN7" s="197">
        <v>0</v>
      </c>
      <c r="AO7" s="197">
        <v>66.319999999999993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-24.5</v>
      </c>
      <c r="E8" s="197">
        <v>0</v>
      </c>
      <c r="F8" s="197">
        <v>0</v>
      </c>
      <c r="G8" s="197">
        <v>-32.17</v>
      </c>
      <c r="H8" s="197">
        <v>0</v>
      </c>
      <c r="I8" s="197">
        <v>0</v>
      </c>
      <c r="J8" s="197">
        <v>-33.69</v>
      </c>
      <c r="K8" s="197">
        <v>17.18</v>
      </c>
      <c r="L8" s="197">
        <v>0.28000000000000003</v>
      </c>
      <c r="M8" s="197">
        <v>2.15</v>
      </c>
      <c r="N8" s="197">
        <v>0</v>
      </c>
      <c r="O8" s="197">
        <v>2.48</v>
      </c>
      <c r="P8" s="197">
        <v>0.69</v>
      </c>
      <c r="Q8" s="197">
        <v>0.3</v>
      </c>
      <c r="R8" s="197">
        <v>0.63</v>
      </c>
      <c r="S8" s="197">
        <v>0.39</v>
      </c>
      <c r="T8" s="197">
        <v>0</v>
      </c>
      <c r="U8" s="197">
        <v>1.75</v>
      </c>
      <c r="V8" s="197">
        <v>0.13</v>
      </c>
      <c r="W8" s="197">
        <v>0.62</v>
      </c>
      <c r="X8" s="197">
        <v>1.32</v>
      </c>
      <c r="Y8" s="197">
        <v>0</v>
      </c>
      <c r="Z8" s="197">
        <v>16.75</v>
      </c>
      <c r="AA8" s="197">
        <v>1.01</v>
      </c>
      <c r="AB8" s="197">
        <v>0</v>
      </c>
      <c r="AC8" s="197">
        <v>4.54</v>
      </c>
      <c r="AD8" s="197">
        <v>12.46</v>
      </c>
      <c r="AE8" s="197">
        <v>0</v>
      </c>
      <c r="AF8" s="197">
        <v>0</v>
      </c>
      <c r="AG8" s="197">
        <v>33.22</v>
      </c>
      <c r="AH8" s="197">
        <v>0</v>
      </c>
      <c r="AI8" s="197">
        <v>15.56</v>
      </c>
      <c r="AJ8" s="197">
        <v>0</v>
      </c>
      <c r="AK8" s="197">
        <v>-5.18</v>
      </c>
      <c r="AL8" s="197">
        <v>0</v>
      </c>
      <c r="AM8" s="197">
        <v>0</v>
      </c>
      <c r="AN8" s="197">
        <v>0</v>
      </c>
      <c r="AO8" s="197">
        <v>66.319999999999993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-31.37</v>
      </c>
      <c r="E9" s="197">
        <v>0</v>
      </c>
      <c r="F9" s="197">
        <v>0</v>
      </c>
      <c r="G9" s="197">
        <v>-40.53</v>
      </c>
      <c r="H9" s="197">
        <v>0</v>
      </c>
      <c r="I9" s="197">
        <v>0</v>
      </c>
      <c r="J9" s="197">
        <v>-34.35</v>
      </c>
      <c r="K9" s="197">
        <v>17.18</v>
      </c>
      <c r="L9" s="197">
        <v>0.28000000000000003</v>
      </c>
      <c r="M9" s="197">
        <v>2.15</v>
      </c>
      <c r="N9" s="197">
        <v>0</v>
      </c>
      <c r="O9" s="197">
        <v>2.48</v>
      </c>
      <c r="P9" s="197">
        <v>0.69</v>
      </c>
      <c r="Q9" s="197">
        <v>0.3</v>
      </c>
      <c r="R9" s="197">
        <v>0.63</v>
      </c>
      <c r="S9" s="197">
        <v>0.39</v>
      </c>
      <c r="T9" s="197">
        <v>0</v>
      </c>
      <c r="U9" s="197">
        <v>1.75</v>
      </c>
      <c r="V9" s="197">
        <v>0.13</v>
      </c>
      <c r="W9" s="197">
        <v>0.62</v>
      </c>
      <c r="X9" s="197">
        <v>1.32</v>
      </c>
      <c r="Y9" s="197">
        <v>0</v>
      </c>
      <c r="Z9" s="197">
        <v>3.65</v>
      </c>
      <c r="AA9" s="197">
        <v>1.01</v>
      </c>
      <c r="AB9" s="197">
        <v>0</v>
      </c>
      <c r="AC9" s="197">
        <v>4.54</v>
      </c>
      <c r="AD9" s="197">
        <v>12.46</v>
      </c>
      <c r="AE9" s="197">
        <v>0</v>
      </c>
      <c r="AF9" s="197">
        <v>0</v>
      </c>
      <c r="AG9" s="197">
        <v>33.22</v>
      </c>
      <c r="AH9" s="197">
        <v>0</v>
      </c>
      <c r="AI9" s="197">
        <v>15.56</v>
      </c>
      <c r="AJ9" s="197">
        <v>0</v>
      </c>
      <c r="AK9" s="197">
        <v>-5.18</v>
      </c>
      <c r="AL9" s="197">
        <v>0</v>
      </c>
      <c r="AM9" s="197">
        <v>0</v>
      </c>
      <c r="AN9" s="197">
        <v>0</v>
      </c>
      <c r="AO9" s="197">
        <v>66.319999999999993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-31.37</v>
      </c>
      <c r="E10" s="197">
        <v>0</v>
      </c>
      <c r="F10" s="197">
        <v>0</v>
      </c>
      <c r="G10" s="197">
        <v>-49.03</v>
      </c>
      <c r="H10" s="197">
        <v>0</v>
      </c>
      <c r="I10" s="197">
        <v>0</v>
      </c>
      <c r="J10" s="197">
        <v>-48.85</v>
      </c>
      <c r="K10" s="197">
        <v>17.18</v>
      </c>
      <c r="L10" s="197">
        <v>0.28000000000000003</v>
      </c>
      <c r="M10" s="197">
        <v>2.15</v>
      </c>
      <c r="N10" s="197">
        <v>0</v>
      </c>
      <c r="O10" s="197">
        <v>2.48</v>
      </c>
      <c r="P10" s="197">
        <v>0.69</v>
      </c>
      <c r="Q10" s="197">
        <v>0.3</v>
      </c>
      <c r="R10" s="197">
        <v>0.63</v>
      </c>
      <c r="S10" s="197">
        <v>0.39</v>
      </c>
      <c r="T10" s="197">
        <v>0</v>
      </c>
      <c r="U10" s="197">
        <v>1.75</v>
      </c>
      <c r="V10" s="197">
        <v>0.13</v>
      </c>
      <c r="W10" s="197">
        <v>0.62</v>
      </c>
      <c r="X10" s="197">
        <v>1.32</v>
      </c>
      <c r="Y10" s="197">
        <v>0</v>
      </c>
      <c r="Z10" s="197">
        <v>3.65</v>
      </c>
      <c r="AA10" s="197">
        <v>1.01</v>
      </c>
      <c r="AB10" s="197">
        <v>0</v>
      </c>
      <c r="AC10" s="197">
        <v>4.54</v>
      </c>
      <c r="AD10" s="197">
        <v>12.46</v>
      </c>
      <c r="AE10" s="197">
        <v>0</v>
      </c>
      <c r="AF10" s="197">
        <v>0</v>
      </c>
      <c r="AG10" s="197">
        <v>33.22</v>
      </c>
      <c r="AH10" s="197">
        <v>0</v>
      </c>
      <c r="AI10" s="197">
        <v>15.56</v>
      </c>
      <c r="AJ10" s="197">
        <v>0</v>
      </c>
      <c r="AK10" s="197">
        <v>-5.18</v>
      </c>
      <c r="AL10" s="197">
        <v>0</v>
      </c>
      <c r="AM10" s="197">
        <v>0</v>
      </c>
      <c r="AN10" s="197">
        <v>0</v>
      </c>
      <c r="AO10" s="197">
        <v>66.319999999999993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-31.37</v>
      </c>
      <c r="E11" s="197">
        <v>0</v>
      </c>
      <c r="F11" s="197">
        <v>0</v>
      </c>
      <c r="G11" s="197">
        <v>-49.03</v>
      </c>
      <c r="H11" s="197">
        <v>0</v>
      </c>
      <c r="I11" s="197">
        <v>0</v>
      </c>
      <c r="J11" s="197">
        <v>-48.85</v>
      </c>
      <c r="K11" s="197">
        <v>17.18</v>
      </c>
      <c r="L11" s="197">
        <v>0.28000000000000003</v>
      </c>
      <c r="M11" s="197">
        <v>2.15</v>
      </c>
      <c r="N11" s="197">
        <v>0</v>
      </c>
      <c r="O11" s="197">
        <v>2.4700000000000002</v>
      </c>
      <c r="P11" s="197">
        <v>0.69</v>
      </c>
      <c r="Q11" s="197">
        <v>0.3</v>
      </c>
      <c r="R11" s="197">
        <v>0.63</v>
      </c>
      <c r="S11" s="197">
        <v>0.39</v>
      </c>
      <c r="T11" s="197">
        <v>0</v>
      </c>
      <c r="U11" s="197">
        <v>1.75</v>
      </c>
      <c r="V11" s="197">
        <v>0.13</v>
      </c>
      <c r="W11" s="197">
        <v>0.62</v>
      </c>
      <c r="X11" s="197">
        <v>1.32</v>
      </c>
      <c r="Y11" s="197">
        <v>0</v>
      </c>
      <c r="Z11" s="197">
        <v>3.65</v>
      </c>
      <c r="AA11" s="197">
        <v>1.01</v>
      </c>
      <c r="AB11" s="197">
        <v>0</v>
      </c>
      <c r="AC11" s="197">
        <v>4.54</v>
      </c>
      <c r="AD11" s="197">
        <v>12.46</v>
      </c>
      <c r="AE11" s="197">
        <v>0</v>
      </c>
      <c r="AF11" s="197">
        <v>0</v>
      </c>
      <c r="AG11" s="197">
        <v>33.22</v>
      </c>
      <c r="AH11" s="197">
        <v>0</v>
      </c>
      <c r="AI11" s="197">
        <v>15.56</v>
      </c>
      <c r="AJ11" s="197">
        <v>0</v>
      </c>
      <c r="AK11" s="197">
        <v>-5.18</v>
      </c>
      <c r="AL11" s="197">
        <v>0</v>
      </c>
      <c r="AM11" s="197">
        <v>0</v>
      </c>
      <c r="AN11" s="197">
        <v>0</v>
      </c>
      <c r="AO11" s="197">
        <v>66.319999999999993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-31.37</v>
      </c>
      <c r="E12" s="197">
        <v>0</v>
      </c>
      <c r="F12" s="197">
        <v>0</v>
      </c>
      <c r="G12" s="197">
        <v>-49.03</v>
      </c>
      <c r="H12" s="197">
        <v>0</v>
      </c>
      <c r="I12" s="197">
        <v>0</v>
      </c>
      <c r="J12" s="197">
        <v>-48.85</v>
      </c>
      <c r="K12" s="197">
        <v>17.18</v>
      </c>
      <c r="L12" s="197">
        <v>0.28000000000000003</v>
      </c>
      <c r="M12" s="197">
        <v>2.15</v>
      </c>
      <c r="N12" s="197">
        <v>0</v>
      </c>
      <c r="O12" s="197">
        <v>2.4700000000000002</v>
      </c>
      <c r="P12" s="197">
        <v>0.69</v>
      </c>
      <c r="Q12" s="197">
        <v>0.3</v>
      </c>
      <c r="R12" s="197">
        <v>0.63</v>
      </c>
      <c r="S12" s="197">
        <v>0.39</v>
      </c>
      <c r="T12" s="197">
        <v>0</v>
      </c>
      <c r="U12" s="197">
        <v>1.75</v>
      </c>
      <c r="V12" s="197">
        <v>0.13</v>
      </c>
      <c r="W12" s="197">
        <v>0.62</v>
      </c>
      <c r="X12" s="197">
        <v>1.32</v>
      </c>
      <c r="Y12" s="197">
        <v>0</v>
      </c>
      <c r="Z12" s="197">
        <v>3.65</v>
      </c>
      <c r="AA12" s="197">
        <v>1.01</v>
      </c>
      <c r="AB12" s="197">
        <v>0</v>
      </c>
      <c r="AC12" s="197">
        <v>4.54</v>
      </c>
      <c r="AD12" s="197">
        <v>12.46</v>
      </c>
      <c r="AE12" s="197">
        <v>0</v>
      </c>
      <c r="AF12" s="197">
        <v>0</v>
      </c>
      <c r="AG12" s="197">
        <v>33.22</v>
      </c>
      <c r="AH12" s="197">
        <v>0</v>
      </c>
      <c r="AI12" s="197">
        <v>15.56</v>
      </c>
      <c r="AJ12" s="197">
        <v>0</v>
      </c>
      <c r="AK12" s="197">
        <v>-5.18</v>
      </c>
      <c r="AL12" s="197">
        <v>0</v>
      </c>
      <c r="AM12" s="197">
        <v>0</v>
      </c>
      <c r="AN12" s="197">
        <v>0</v>
      </c>
      <c r="AO12" s="197">
        <v>66.319999999999993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0.5</v>
      </c>
      <c r="E13" s="197">
        <v>0</v>
      </c>
      <c r="F13" s="197">
        <v>0</v>
      </c>
      <c r="G13" s="197">
        <v>0.97</v>
      </c>
      <c r="H13" s="197">
        <v>0</v>
      </c>
      <c r="I13" s="197">
        <v>0</v>
      </c>
      <c r="J13" s="197">
        <v>1.1499999999999999</v>
      </c>
      <c r="K13" s="197">
        <v>17.18</v>
      </c>
      <c r="L13" s="197">
        <v>0.28000000000000003</v>
      </c>
      <c r="M13" s="197">
        <v>2.15</v>
      </c>
      <c r="N13" s="197">
        <v>0</v>
      </c>
      <c r="O13" s="197">
        <v>2.4700000000000002</v>
      </c>
      <c r="P13" s="197">
        <v>0.69</v>
      </c>
      <c r="Q13" s="197">
        <v>0.3</v>
      </c>
      <c r="R13" s="197">
        <v>0.63</v>
      </c>
      <c r="S13" s="197">
        <v>0.39</v>
      </c>
      <c r="T13" s="197">
        <v>0</v>
      </c>
      <c r="U13" s="197">
        <v>1.75</v>
      </c>
      <c r="V13" s="197">
        <v>0.13</v>
      </c>
      <c r="W13" s="197">
        <v>0.62</v>
      </c>
      <c r="X13" s="197">
        <v>1.32</v>
      </c>
      <c r="Y13" s="197">
        <v>0</v>
      </c>
      <c r="Z13" s="197">
        <v>3.65</v>
      </c>
      <c r="AA13" s="197">
        <v>1.01</v>
      </c>
      <c r="AB13" s="197">
        <v>0</v>
      </c>
      <c r="AC13" s="197">
        <v>4.54</v>
      </c>
      <c r="AD13" s="197">
        <v>12.46</v>
      </c>
      <c r="AE13" s="197">
        <v>0</v>
      </c>
      <c r="AF13" s="197">
        <v>0</v>
      </c>
      <c r="AG13" s="197">
        <v>33.22</v>
      </c>
      <c r="AH13" s="197">
        <v>0</v>
      </c>
      <c r="AI13" s="197">
        <v>15.56</v>
      </c>
      <c r="AJ13" s="197">
        <v>0</v>
      </c>
      <c r="AK13" s="197">
        <v>-5.18</v>
      </c>
      <c r="AL13" s="197">
        <v>0</v>
      </c>
      <c r="AM13" s="197">
        <v>0</v>
      </c>
      <c r="AN13" s="197">
        <v>0</v>
      </c>
      <c r="AO13" s="197">
        <v>66.319999999999993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0.5</v>
      </c>
      <c r="E14" s="197">
        <v>0</v>
      </c>
      <c r="F14" s="197">
        <v>0</v>
      </c>
      <c r="G14" s="197">
        <v>0.97</v>
      </c>
      <c r="H14" s="197">
        <v>0</v>
      </c>
      <c r="I14" s="197">
        <v>0</v>
      </c>
      <c r="J14" s="197">
        <v>1.1499999999999999</v>
      </c>
      <c r="K14" s="197">
        <v>17.18</v>
      </c>
      <c r="L14" s="197">
        <v>0.28000000000000003</v>
      </c>
      <c r="M14" s="197">
        <v>2.15</v>
      </c>
      <c r="N14" s="197">
        <v>0</v>
      </c>
      <c r="O14" s="197">
        <v>2.4700000000000002</v>
      </c>
      <c r="P14" s="197">
        <v>0.69</v>
      </c>
      <c r="Q14" s="197">
        <v>0.3</v>
      </c>
      <c r="R14" s="197">
        <v>0.63</v>
      </c>
      <c r="S14" s="197">
        <v>0.39</v>
      </c>
      <c r="T14" s="197">
        <v>0</v>
      </c>
      <c r="U14" s="197">
        <v>1.75</v>
      </c>
      <c r="V14" s="197">
        <v>0.13</v>
      </c>
      <c r="W14" s="197">
        <v>0.62</v>
      </c>
      <c r="X14" s="197">
        <v>1.32</v>
      </c>
      <c r="Y14" s="197">
        <v>0</v>
      </c>
      <c r="Z14" s="197">
        <v>3.65</v>
      </c>
      <c r="AA14" s="197">
        <v>1.01</v>
      </c>
      <c r="AB14" s="197">
        <v>0</v>
      </c>
      <c r="AC14" s="197">
        <v>4.54</v>
      </c>
      <c r="AD14" s="197">
        <v>12.46</v>
      </c>
      <c r="AE14" s="197">
        <v>0</v>
      </c>
      <c r="AF14" s="197">
        <v>0</v>
      </c>
      <c r="AG14" s="197">
        <v>33.22</v>
      </c>
      <c r="AH14" s="197">
        <v>0</v>
      </c>
      <c r="AI14" s="197">
        <v>15.56</v>
      </c>
      <c r="AJ14" s="197">
        <v>0</v>
      </c>
      <c r="AK14" s="197">
        <v>-5.18</v>
      </c>
      <c r="AL14" s="197">
        <v>0</v>
      </c>
      <c r="AM14" s="197">
        <v>0</v>
      </c>
      <c r="AN14" s="197">
        <v>0</v>
      </c>
      <c r="AO14" s="197">
        <v>66.319999999999993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0.5</v>
      </c>
      <c r="E15" s="197">
        <v>0</v>
      </c>
      <c r="F15" s="197">
        <v>0</v>
      </c>
      <c r="G15" s="197">
        <v>0.97</v>
      </c>
      <c r="H15" s="197">
        <v>0</v>
      </c>
      <c r="I15" s="197">
        <v>0</v>
      </c>
      <c r="J15" s="197">
        <v>1.1499999999999999</v>
      </c>
      <c r="K15" s="197">
        <v>17.18</v>
      </c>
      <c r="L15" s="197">
        <v>0.28000000000000003</v>
      </c>
      <c r="M15" s="197">
        <v>2.15</v>
      </c>
      <c r="N15" s="197">
        <v>0</v>
      </c>
      <c r="O15" s="197">
        <v>2.4700000000000002</v>
      </c>
      <c r="P15" s="197">
        <v>0.69</v>
      </c>
      <c r="Q15" s="197">
        <v>0.3</v>
      </c>
      <c r="R15" s="197">
        <v>0.63</v>
      </c>
      <c r="S15" s="197">
        <v>0.39</v>
      </c>
      <c r="T15" s="197">
        <v>0</v>
      </c>
      <c r="U15" s="197">
        <v>1.75</v>
      </c>
      <c r="V15" s="197">
        <v>0.13</v>
      </c>
      <c r="W15" s="197">
        <v>0.62</v>
      </c>
      <c r="X15" s="197">
        <v>1.32</v>
      </c>
      <c r="Y15" s="197">
        <v>0</v>
      </c>
      <c r="Z15" s="197">
        <v>3.65</v>
      </c>
      <c r="AA15" s="197">
        <v>1.01</v>
      </c>
      <c r="AB15" s="197">
        <v>0</v>
      </c>
      <c r="AC15" s="197">
        <v>4.54</v>
      </c>
      <c r="AD15" s="197">
        <v>12.46</v>
      </c>
      <c r="AE15" s="197">
        <v>0</v>
      </c>
      <c r="AF15" s="197">
        <v>0</v>
      </c>
      <c r="AG15" s="197">
        <v>33.22</v>
      </c>
      <c r="AH15" s="197">
        <v>0</v>
      </c>
      <c r="AI15" s="197">
        <v>15.56</v>
      </c>
      <c r="AJ15" s="197">
        <v>0</v>
      </c>
      <c r="AK15" s="197">
        <v>-5.18</v>
      </c>
      <c r="AL15" s="197">
        <v>0</v>
      </c>
      <c r="AM15" s="197">
        <v>0</v>
      </c>
      <c r="AN15" s="197">
        <v>0</v>
      </c>
      <c r="AO15" s="197">
        <v>66.319999999999993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0.5</v>
      </c>
      <c r="E16" s="197">
        <v>0</v>
      </c>
      <c r="F16" s="197">
        <v>0</v>
      </c>
      <c r="G16" s="197">
        <v>0.97</v>
      </c>
      <c r="H16" s="197">
        <v>0</v>
      </c>
      <c r="I16" s="197">
        <v>0</v>
      </c>
      <c r="J16" s="197">
        <v>1.1499999999999999</v>
      </c>
      <c r="K16" s="197">
        <v>17.18</v>
      </c>
      <c r="L16" s="197">
        <v>0.28000000000000003</v>
      </c>
      <c r="M16" s="197">
        <v>2.15</v>
      </c>
      <c r="N16" s="197">
        <v>0</v>
      </c>
      <c r="O16" s="197">
        <v>2.4700000000000002</v>
      </c>
      <c r="P16" s="197">
        <v>0.69</v>
      </c>
      <c r="Q16" s="197">
        <v>0.3</v>
      </c>
      <c r="R16" s="197">
        <v>0.63</v>
      </c>
      <c r="S16" s="197">
        <v>0.39</v>
      </c>
      <c r="T16" s="197">
        <v>0</v>
      </c>
      <c r="U16" s="197">
        <v>1.75</v>
      </c>
      <c r="V16" s="197">
        <v>0.13</v>
      </c>
      <c r="W16" s="197">
        <v>0.62</v>
      </c>
      <c r="X16" s="197">
        <v>1.32</v>
      </c>
      <c r="Y16" s="197">
        <v>0</v>
      </c>
      <c r="Z16" s="197">
        <v>3.65</v>
      </c>
      <c r="AA16" s="197">
        <v>1.01</v>
      </c>
      <c r="AB16" s="197">
        <v>0</v>
      </c>
      <c r="AC16" s="197">
        <v>4.54</v>
      </c>
      <c r="AD16" s="197">
        <v>12.46</v>
      </c>
      <c r="AE16" s="197">
        <v>0</v>
      </c>
      <c r="AF16" s="197">
        <v>0</v>
      </c>
      <c r="AG16" s="197">
        <v>33.22</v>
      </c>
      <c r="AH16" s="197">
        <v>0</v>
      </c>
      <c r="AI16" s="197">
        <v>15.56</v>
      </c>
      <c r="AJ16" s="197">
        <v>0</v>
      </c>
      <c r="AK16" s="197">
        <v>-5.18</v>
      </c>
      <c r="AL16" s="197">
        <v>0</v>
      </c>
      <c r="AM16" s="197">
        <v>0</v>
      </c>
      <c r="AN16" s="197">
        <v>0</v>
      </c>
      <c r="AO16" s="197">
        <v>66.319999999999993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0.5</v>
      </c>
      <c r="E17" s="197">
        <v>0</v>
      </c>
      <c r="F17" s="197">
        <v>0</v>
      </c>
      <c r="G17" s="197">
        <v>0.97</v>
      </c>
      <c r="H17" s="197">
        <v>0</v>
      </c>
      <c r="I17" s="197">
        <v>0</v>
      </c>
      <c r="J17" s="197">
        <v>1.1499999999999999</v>
      </c>
      <c r="K17" s="197">
        <v>17.18</v>
      </c>
      <c r="L17" s="197">
        <v>0.28000000000000003</v>
      </c>
      <c r="M17" s="197">
        <v>2.15</v>
      </c>
      <c r="N17" s="197">
        <v>0</v>
      </c>
      <c r="O17" s="197">
        <v>2.4700000000000002</v>
      </c>
      <c r="P17" s="197">
        <v>0.69</v>
      </c>
      <c r="Q17" s="197">
        <v>0.3</v>
      </c>
      <c r="R17" s="197">
        <v>0.63</v>
      </c>
      <c r="S17" s="197">
        <v>0.39</v>
      </c>
      <c r="T17" s="197">
        <v>0</v>
      </c>
      <c r="U17" s="197">
        <v>1.75</v>
      </c>
      <c r="V17" s="197">
        <v>0.13</v>
      </c>
      <c r="W17" s="197">
        <v>0.62</v>
      </c>
      <c r="X17" s="197">
        <v>1.32</v>
      </c>
      <c r="Y17" s="197">
        <v>0</v>
      </c>
      <c r="Z17" s="197">
        <v>3.65</v>
      </c>
      <c r="AA17" s="197">
        <v>1.01</v>
      </c>
      <c r="AB17" s="197">
        <v>0</v>
      </c>
      <c r="AC17" s="197">
        <v>4.54</v>
      </c>
      <c r="AD17" s="197">
        <v>12.46</v>
      </c>
      <c r="AE17" s="197">
        <v>0</v>
      </c>
      <c r="AF17" s="197">
        <v>0</v>
      </c>
      <c r="AG17" s="197">
        <v>33.22</v>
      </c>
      <c r="AH17" s="197">
        <v>0</v>
      </c>
      <c r="AI17" s="197">
        <v>15.56</v>
      </c>
      <c r="AJ17" s="197">
        <v>0</v>
      </c>
      <c r="AK17" s="197">
        <v>-5.18</v>
      </c>
      <c r="AL17" s="197">
        <v>0</v>
      </c>
      <c r="AM17" s="197">
        <v>0</v>
      </c>
      <c r="AN17" s="197">
        <v>0</v>
      </c>
      <c r="AO17" s="197">
        <v>66.319999999999993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0.5</v>
      </c>
      <c r="E18" s="197">
        <v>0</v>
      </c>
      <c r="F18" s="197">
        <v>0</v>
      </c>
      <c r="G18" s="197">
        <v>0.97</v>
      </c>
      <c r="H18" s="197">
        <v>0</v>
      </c>
      <c r="I18" s="197">
        <v>0</v>
      </c>
      <c r="J18" s="197">
        <v>1.1499999999999999</v>
      </c>
      <c r="K18" s="197">
        <v>17.18</v>
      </c>
      <c r="L18" s="197">
        <v>0.28000000000000003</v>
      </c>
      <c r="M18" s="197">
        <v>2.15</v>
      </c>
      <c r="N18" s="197">
        <v>0</v>
      </c>
      <c r="O18" s="197">
        <v>2.4700000000000002</v>
      </c>
      <c r="P18" s="197">
        <v>0.69</v>
      </c>
      <c r="Q18" s="197">
        <v>0.3</v>
      </c>
      <c r="R18" s="197">
        <v>0.63</v>
      </c>
      <c r="S18" s="197">
        <v>0.39</v>
      </c>
      <c r="T18" s="197">
        <v>0</v>
      </c>
      <c r="U18" s="197">
        <v>1.75</v>
      </c>
      <c r="V18" s="197">
        <v>0.13</v>
      </c>
      <c r="W18" s="197">
        <v>0.62</v>
      </c>
      <c r="X18" s="197">
        <v>1.32</v>
      </c>
      <c r="Y18" s="197">
        <v>0</v>
      </c>
      <c r="Z18" s="197">
        <v>3.65</v>
      </c>
      <c r="AA18" s="197">
        <v>1.01</v>
      </c>
      <c r="AB18" s="197">
        <v>0</v>
      </c>
      <c r="AC18" s="197">
        <v>4.54</v>
      </c>
      <c r="AD18" s="197">
        <v>12.46</v>
      </c>
      <c r="AE18" s="197">
        <v>0</v>
      </c>
      <c r="AF18" s="197">
        <v>0</v>
      </c>
      <c r="AG18" s="197">
        <v>33.22</v>
      </c>
      <c r="AH18" s="197">
        <v>0</v>
      </c>
      <c r="AI18" s="197">
        <v>15.56</v>
      </c>
      <c r="AJ18" s="197">
        <v>0</v>
      </c>
      <c r="AK18" s="197">
        <v>-5.18</v>
      </c>
      <c r="AL18" s="197">
        <v>0</v>
      </c>
      <c r="AM18" s="197">
        <v>0</v>
      </c>
      <c r="AN18" s="197">
        <v>0</v>
      </c>
      <c r="AO18" s="197">
        <v>66.319999999999993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-13.64</v>
      </c>
      <c r="E19" s="197">
        <v>0</v>
      </c>
      <c r="F19" s="197">
        <v>0</v>
      </c>
      <c r="G19" s="197">
        <v>-7.73</v>
      </c>
      <c r="H19" s="197">
        <v>0</v>
      </c>
      <c r="I19" s="197">
        <v>0</v>
      </c>
      <c r="J19" s="197">
        <v>-13.18</v>
      </c>
      <c r="K19" s="197">
        <v>17.18</v>
      </c>
      <c r="L19" s="197">
        <v>0.28000000000000003</v>
      </c>
      <c r="M19" s="197">
        <v>2.15</v>
      </c>
      <c r="N19" s="197">
        <v>0</v>
      </c>
      <c r="O19" s="197">
        <v>2.4700000000000002</v>
      </c>
      <c r="P19" s="197">
        <v>0.69</v>
      </c>
      <c r="Q19" s="197">
        <v>0.3</v>
      </c>
      <c r="R19" s="197">
        <v>0.63</v>
      </c>
      <c r="S19" s="197">
        <v>0.39</v>
      </c>
      <c r="T19" s="197">
        <v>0</v>
      </c>
      <c r="U19" s="197">
        <v>1.75</v>
      </c>
      <c r="V19" s="197">
        <v>0.13</v>
      </c>
      <c r="W19" s="197">
        <v>0.62</v>
      </c>
      <c r="X19" s="197">
        <v>1.32</v>
      </c>
      <c r="Y19" s="197">
        <v>0</v>
      </c>
      <c r="Z19" s="197">
        <v>3.65</v>
      </c>
      <c r="AA19" s="197">
        <v>1.01</v>
      </c>
      <c r="AB19" s="197">
        <v>0</v>
      </c>
      <c r="AC19" s="197">
        <v>4.54</v>
      </c>
      <c r="AD19" s="197">
        <v>12.46</v>
      </c>
      <c r="AE19" s="197">
        <v>0</v>
      </c>
      <c r="AF19" s="197">
        <v>0</v>
      </c>
      <c r="AG19" s="197">
        <v>33.22</v>
      </c>
      <c r="AH19" s="197">
        <v>0</v>
      </c>
      <c r="AI19" s="197">
        <v>15.56</v>
      </c>
      <c r="AJ19" s="197">
        <v>0</v>
      </c>
      <c r="AK19" s="197">
        <v>-5.18</v>
      </c>
      <c r="AL19" s="197">
        <v>0</v>
      </c>
      <c r="AM19" s="197">
        <v>0</v>
      </c>
      <c r="AN19" s="197">
        <v>0</v>
      </c>
      <c r="AO19" s="197">
        <v>66.319999999999993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0.5</v>
      </c>
      <c r="E20" s="197">
        <v>0</v>
      </c>
      <c r="F20" s="197">
        <v>0</v>
      </c>
      <c r="G20" s="197">
        <v>0.96</v>
      </c>
      <c r="H20" s="197">
        <v>0</v>
      </c>
      <c r="I20" s="197">
        <v>0</v>
      </c>
      <c r="J20" s="197">
        <v>1.17</v>
      </c>
      <c r="K20" s="197">
        <v>17.18</v>
      </c>
      <c r="L20" s="197">
        <v>0.28000000000000003</v>
      </c>
      <c r="M20" s="197">
        <v>2.15</v>
      </c>
      <c r="N20" s="197">
        <v>0</v>
      </c>
      <c r="O20" s="197">
        <v>2.4700000000000002</v>
      </c>
      <c r="P20" s="197">
        <v>0.69</v>
      </c>
      <c r="Q20" s="197">
        <v>0.3</v>
      </c>
      <c r="R20" s="197">
        <v>0.63</v>
      </c>
      <c r="S20" s="197">
        <v>0.39</v>
      </c>
      <c r="T20" s="197">
        <v>0</v>
      </c>
      <c r="U20" s="197">
        <v>1.75</v>
      </c>
      <c r="V20" s="197">
        <v>0.13</v>
      </c>
      <c r="W20" s="197">
        <v>0.62</v>
      </c>
      <c r="X20" s="197">
        <v>1.32</v>
      </c>
      <c r="Y20" s="197">
        <v>0</v>
      </c>
      <c r="Z20" s="197">
        <v>3.65</v>
      </c>
      <c r="AA20" s="197">
        <v>1.01</v>
      </c>
      <c r="AB20" s="197">
        <v>0</v>
      </c>
      <c r="AC20" s="197">
        <v>4.54</v>
      </c>
      <c r="AD20" s="197">
        <v>12.46</v>
      </c>
      <c r="AE20" s="197">
        <v>0</v>
      </c>
      <c r="AF20" s="197">
        <v>0</v>
      </c>
      <c r="AG20" s="197">
        <v>33.22</v>
      </c>
      <c r="AH20" s="197">
        <v>0</v>
      </c>
      <c r="AI20" s="197">
        <v>15.56</v>
      </c>
      <c r="AJ20" s="197">
        <v>0</v>
      </c>
      <c r="AK20" s="197">
        <v>-5.18</v>
      </c>
      <c r="AL20" s="197">
        <v>0</v>
      </c>
      <c r="AM20" s="197">
        <v>0</v>
      </c>
      <c r="AN20" s="197">
        <v>0</v>
      </c>
      <c r="AO20" s="197">
        <v>66.319999999999993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14.76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34.659999999999997</v>
      </c>
      <c r="K21" s="197">
        <v>17.18</v>
      </c>
      <c r="L21" s="197">
        <v>0.28000000000000003</v>
      </c>
      <c r="M21" s="197">
        <v>2.15</v>
      </c>
      <c r="N21" s="197">
        <v>0</v>
      </c>
      <c r="O21" s="197">
        <v>2.4700000000000002</v>
      </c>
      <c r="P21" s="197">
        <v>0.69</v>
      </c>
      <c r="Q21" s="197">
        <v>0.3</v>
      </c>
      <c r="R21" s="197">
        <v>0.63</v>
      </c>
      <c r="S21" s="197">
        <v>0.39</v>
      </c>
      <c r="T21" s="197">
        <v>0</v>
      </c>
      <c r="U21" s="197">
        <v>1.75</v>
      </c>
      <c r="V21" s="197">
        <v>0.13</v>
      </c>
      <c r="W21" s="197">
        <v>0.62</v>
      </c>
      <c r="X21" s="197">
        <v>1.32</v>
      </c>
      <c r="Y21" s="197">
        <v>0</v>
      </c>
      <c r="Z21" s="197">
        <v>3.65</v>
      </c>
      <c r="AA21" s="197">
        <v>1.01</v>
      </c>
      <c r="AB21" s="197">
        <v>0</v>
      </c>
      <c r="AC21" s="197">
        <v>4.54</v>
      </c>
      <c r="AD21" s="197">
        <v>12.46</v>
      </c>
      <c r="AE21" s="197">
        <v>0</v>
      </c>
      <c r="AF21" s="197">
        <v>0</v>
      </c>
      <c r="AG21" s="197">
        <v>33.22</v>
      </c>
      <c r="AH21" s="197">
        <v>0</v>
      </c>
      <c r="AI21" s="197">
        <v>15.56</v>
      </c>
      <c r="AJ21" s="197">
        <v>0</v>
      </c>
      <c r="AK21" s="197">
        <v>-5.18</v>
      </c>
      <c r="AL21" s="197">
        <v>0</v>
      </c>
      <c r="AM21" s="197">
        <v>0</v>
      </c>
      <c r="AN21" s="197">
        <v>0</v>
      </c>
      <c r="AO21" s="197">
        <v>66.319999999999993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14.76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34.659999999999997</v>
      </c>
      <c r="K22" s="197">
        <v>17.18</v>
      </c>
      <c r="L22" s="197">
        <v>0.28000000000000003</v>
      </c>
      <c r="M22" s="197">
        <v>2.15</v>
      </c>
      <c r="N22" s="197">
        <v>0</v>
      </c>
      <c r="O22" s="197">
        <v>2.4700000000000002</v>
      </c>
      <c r="P22" s="197">
        <v>0.69</v>
      </c>
      <c r="Q22" s="197">
        <v>0.3</v>
      </c>
      <c r="R22" s="197">
        <v>0.63</v>
      </c>
      <c r="S22" s="197">
        <v>0.39</v>
      </c>
      <c r="T22" s="197">
        <v>0</v>
      </c>
      <c r="U22" s="197">
        <v>1.75</v>
      </c>
      <c r="V22" s="197">
        <v>0.13</v>
      </c>
      <c r="W22" s="197">
        <v>0.62</v>
      </c>
      <c r="X22" s="197">
        <v>1.32</v>
      </c>
      <c r="Y22" s="197">
        <v>0</v>
      </c>
      <c r="Z22" s="197">
        <v>3.65</v>
      </c>
      <c r="AA22" s="197">
        <v>1.01</v>
      </c>
      <c r="AB22" s="197">
        <v>0</v>
      </c>
      <c r="AC22" s="197">
        <v>4.54</v>
      </c>
      <c r="AD22" s="197">
        <v>12.46</v>
      </c>
      <c r="AE22" s="197">
        <v>0</v>
      </c>
      <c r="AF22" s="197">
        <v>0</v>
      </c>
      <c r="AG22" s="197">
        <v>33.22</v>
      </c>
      <c r="AH22" s="197">
        <v>0</v>
      </c>
      <c r="AI22" s="197">
        <v>15.56</v>
      </c>
      <c r="AJ22" s="197">
        <v>0</v>
      </c>
      <c r="AK22" s="197">
        <v>-5.18</v>
      </c>
      <c r="AL22" s="197">
        <v>0</v>
      </c>
      <c r="AM22" s="197">
        <v>0</v>
      </c>
      <c r="AN22" s="197">
        <v>0</v>
      </c>
      <c r="AO22" s="197">
        <v>66.319999999999993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14.76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34.659999999999997</v>
      </c>
      <c r="K23" s="197">
        <v>17.18</v>
      </c>
      <c r="L23" s="197">
        <v>0.28000000000000003</v>
      </c>
      <c r="M23" s="197">
        <v>2.15</v>
      </c>
      <c r="N23" s="197">
        <v>0</v>
      </c>
      <c r="O23" s="197">
        <v>2.4700000000000002</v>
      </c>
      <c r="P23" s="197">
        <v>0.69</v>
      </c>
      <c r="Q23" s="197">
        <v>0.3</v>
      </c>
      <c r="R23" s="197">
        <v>0.63</v>
      </c>
      <c r="S23" s="197">
        <v>0.39</v>
      </c>
      <c r="T23" s="197">
        <v>0</v>
      </c>
      <c r="U23" s="197">
        <v>1.75</v>
      </c>
      <c r="V23" s="197">
        <v>0.13</v>
      </c>
      <c r="W23" s="197">
        <v>0.62</v>
      </c>
      <c r="X23" s="197">
        <v>1.32</v>
      </c>
      <c r="Y23" s="197">
        <v>0</v>
      </c>
      <c r="Z23" s="197">
        <v>3.65</v>
      </c>
      <c r="AA23" s="197">
        <v>1.01</v>
      </c>
      <c r="AB23" s="197">
        <v>0</v>
      </c>
      <c r="AC23" s="197">
        <v>4.54</v>
      </c>
      <c r="AD23" s="197">
        <v>12.46</v>
      </c>
      <c r="AE23" s="197">
        <v>0</v>
      </c>
      <c r="AF23" s="197">
        <v>0</v>
      </c>
      <c r="AG23" s="197">
        <v>32.340000000000003</v>
      </c>
      <c r="AH23" s="197">
        <v>0</v>
      </c>
      <c r="AI23" s="197">
        <v>15.56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66.319999999999993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14.76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34.659999999999997</v>
      </c>
      <c r="K24" s="197">
        <v>17.18</v>
      </c>
      <c r="L24" s="197">
        <v>0.28000000000000003</v>
      </c>
      <c r="M24" s="197">
        <v>2.15</v>
      </c>
      <c r="N24" s="197">
        <v>0</v>
      </c>
      <c r="O24" s="197">
        <v>2.4700000000000002</v>
      </c>
      <c r="P24" s="197">
        <v>0.69</v>
      </c>
      <c r="Q24" s="197">
        <v>0.3</v>
      </c>
      <c r="R24" s="197">
        <v>0.63</v>
      </c>
      <c r="S24" s="197">
        <v>0.39</v>
      </c>
      <c r="T24" s="197">
        <v>0</v>
      </c>
      <c r="U24" s="197">
        <v>1.75</v>
      </c>
      <c r="V24" s="197">
        <v>0.13</v>
      </c>
      <c r="W24" s="197">
        <v>0.62</v>
      </c>
      <c r="X24" s="197">
        <v>1.32</v>
      </c>
      <c r="Y24" s="197">
        <v>0</v>
      </c>
      <c r="Z24" s="197">
        <v>3.65</v>
      </c>
      <c r="AA24" s="197">
        <v>1.01</v>
      </c>
      <c r="AB24" s="197">
        <v>0</v>
      </c>
      <c r="AC24" s="197">
        <v>4.54</v>
      </c>
      <c r="AD24" s="197">
        <v>12.46</v>
      </c>
      <c r="AE24" s="197">
        <v>0</v>
      </c>
      <c r="AF24" s="197">
        <v>0</v>
      </c>
      <c r="AG24" s="197">
        <v>32.340000000000003</v>
      </c>
      <c r="AH24" s="197">
        <v>0</v>
      </c>
      <c r="AI24" s="197">
        <v>15.56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66.319999999999993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14.76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34.659999999999997</v>
      </c>
      <c r="K25" s="197">
        <v>17.18</v>
      </c>
      <c r="L25" s="197">
        <v>0.28000000000000003</v>
      </c>
      <c r="M25" s="197">
        <v>2.15</v>
      </c>
      <c r="N25" s="197">
        <v>0</v>
      </c>
      <c r="O25" s="197">
        <v>2.4700000000000002</v>
      </c>
      <c r="P25" s="197">
        <v>0.69</v>
      </c>
      <c r="Q25" s="197">
        <v>0.3</v>
      </c>
      <c r="R25" s="197">
        <v>0.63</v>
      </c>
      <c r="S25" s="197">
        <v>0.39</v>
      </c>
      <c r="T25" s="197">
        <v>0</v>
      </c>
      <c r="U25" s="197">
        <v>1.75</v>
      </c>
      <c r="V25" s="197">
        <v>0.13</v>
      </c>
      <c r="W25" s="197">
        <v>0.62</v>
      </c>
      <c r="X25" s="197">
        <v>1.32</v>
      </c>
      <c r="Y25" s="197">
        <v>0</v>
      </c>
      <c r="Z25" s="197">
        <v>3.65</v>
      </c>
      <c r="AA25" s="197">
        <v>1.01</v>
      </c>
      <c r="AB25" s="197">
        <v>0</v>
      </c>
      <c r="AC25" s="197">
        <v>4.54</v>
      </c>
      <c r="AD25" s="197">
        <v>12.46</v>
      </c>
      <c r="AE25" s="197">
        <v>0</v>
      </c>
      <c r="AF25" s="197">
        <v>0</v>
      </c>
      <c r="AG25" s="197">
        <v>32.340000000000003</v>
      </c>
      <c r="AH25" s="197">
        <v>0</v>
      </c>
      <c r="AI25" s="197">
        <v>15.56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66.319999999999993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14.76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34.659999999999997</v>
      </c>
      <c r="K26" s="197">
        <v>17.18</v>
      </c>
      <c r="L26" s="197">
        <v>0.28000000000000003</v>
      </c>
      <c r="M26" s="197">
        <v>2.15</v>
      </c>
      <c r="N26" s="197">
        <v>0</v>
      </c>
      <c r="O26" s="197">
        <v>2.4700000000000002</v>
      </c>
      <c r="P26" s="197">
        <v>0.69</v>
      </c>
      <c r="Q26" s="197">
        <v>0.3</v>
      </c>
      <c r="R26" s="197">
        <v>0.63</v>
      </c>
      <c r="S26" s="197">
        <v>0.39</v>
      </c>
      <c r="T26" s="197">
        <v>0</v>
      </c>
      <c r="U26" s="197">
        <v>1.75</v>
      </c>
      <c r="V26" s="197">
        <v>0.13</v>
      </c>
      <c r="W26" s="197">
        <v>0.62</v>
      </c>
      <c r="X26" s="197">
        <v>1.32</v>
      </c>
      <c r="Y26" s="197">
        <v>0</v>
      </c>
      <c r="Z26" s="197">
        <v>3.65</v>
      </c>
      <c r="AA26" s="197">
        <v>1.01</v>
      </c>
      <c r="AB26" s="197">
        <v>0</v>
      </c>
      <c r="AC26" s="197">
        <v>4.54</v>
      </c>
      <c r="AD26" s="197">
        <v>12.46</v>
      </c>
      <c r="AE26" s="197">
        <v>0</v>
      </c>
      <c r="AF26" s="197">
        <v>0</v>
      </c>
      <c r="AG26" s="197">
        <v>33.22</v>
      </c>
      <c r="AH26" s="197">
        <v>0</v>
      </c>
      <c r="AI26" s="197">
        <v>15.56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66.319999999999993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14.76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34.659999999999997</v>
      </c>
      <c r="K27" s="197">
        <v>17.18</v>
      </c>
      <c r="L27" s="197">
        <v>0.28000000000000003</v>
      </c>
      <c r="M27" s="197">
        <v>2.15</v>
      </c>
      <c r="N27" s="197">
        <v>0</v>
      </c>
      <c r="O27" s="197">
        <v>2.4700000000000002</v>
      </c>
      <c r="P27" s="197">
        <v>0.69</v>
      </c>
      <c r="Q27" s="197">
        <v>0.3</v>
      </c>
      <c r="R27" s="197">
        <v>0.63</v>
      </c>
      <c r="S27" s="197">
        <v>0.39</v>
      </c>
      <c r="T27" s="197">
        <v>0</v>
      </c>
      <c r="U27" s="197">
        <v>1.75</v>
      </c>
      <c r="V27" s="197">
        <v>0.13</v>
      </c>
      <c r="W27" s="197">
        <v>0.62</v>
      </c>
      <c r="X27" s="197">
        <v>1.32</v>
      </c>
      <c r="Y27" s="197">
        <v>0</v>
      </c>
      <c r="Z27" s="197">
        <v>3.65</v>
      </c>
      <c r="AA27" s="197">
        <v>1.01</v>
      </c>
      <c r="AB27" s="197">
        <v>0</v>
      </c>
      <c r="AC27" s="197">
        <v>4.54</v>
      </c>
      <c r="AD27" s="197">
        <v>12.46</v>
      </c>
      <c r="AE27" s="197">
        <v>0</v>
      </c>
      <c r="AF27" s="197">
        <v>0</v>
      </c>
      <c r="AG27" s="197">
        <v>33.22</v>
      </c>
      <c r="AH27" s="197">
        <v>0</v>
      </c>
      <c r="AI27" s="197">
        <v>15.56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66.319999999999993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14.76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34.659999999999997</v>
      </c>
      <c r="K28" s="197">
        <v>17.18</v>
      </c>
      <c r="L28" s="197">
        <v>0.28000000000000003</v>
      </c>
      <c r="M28" s="197">
        <v>2.15</v>
      </c>
      <c r="N28" s="197">
        <v>0</v>
      </c>
      <c r="O28" s="197">
        <v>2.4700000000000002</v>
      </c>
      <c r="P28" s="197">
        <v>0.69</v>
      </c>
      <c r="Q28" s="197">
        <v>0.3</v>
      </c>
      <c r="R28" s="197">
        <v>0.63</v>
      </c>
      <c r="S28" s="197">
        <v>0.39</v>
      </c>
      <c r="T28" s="197">
        <v>0</v>
      </c>
      <c r="U28" s="197">
        <v>1.75</v>
      </c>
      <c r="V28" s="197">
        <v>0.13</v>
      </c>
      <c r="W28" s="197">
        <v>0.62</v>
      </c>
      <c r="X28" s="197">
        <v>1.32</v>
      </c>
      <c r="Y28" s="197">
        <v>0</v>
      </c>
      <c r="Z28" s="197">
        <v>3.65</v>
      </c>
      <c r="AA28" s="197">
        <v>1.01</v>
      </c>
      <c r="AB28" s="197">
        <v>0</v>
      </c>
      <c r="AC28" s="197">
        <v>4.54</v>
      </c>
      <c r="AD28" s="197">
        <v>12.46</v>
      </c>
      <c r="AE28" s="197">
        <v>0</v>
      </c>
      <c r="AF28" s="197">
        <v>0</v>
      </c>
      <c r="AG28" s="197">
        <v>33.22</v>
      </c>
      <c r="AH28" s="197">
        <v>0</v>
      </c>
      <c r="AI28" s="197">
        <v>15.56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66.319999999999993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14.76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34.659999999999997</v>
      </c>
      <c r="K29" s="197">
        <v>17.18</v>
      </c>
      <c r="L29" s="197">
        <v>0.28000000000000003</v>
      </c>
      <c r="M29" s="197">
        <v>2.15</v>
      </c>
      <c r="N29" s="197">
        <v>0</v>
      </c>
      <c r="O29" s="197">
        <v>2.4700000000000002</v>
      </c>
      <c r="P29" s="197">
        <v>0.69</v>
      </c>
      <c r="Q29" s="197">
        <v>0.3</v>
      </c>
      <c r="R29" s="197">
        <v>0.63</v>
      </c>
      <c r="S29" s="197">
        <v>0.39</v>
      </c>
      <c r="T29" s="197">
        <v>0</v>
      </c>
      <c r="U29" s="197">
        <v>1.75</v>
      </c>
      <c r="V29" s="197">
        <v>0.13</v>
      </c>
      <c r="W29" s="197">
        <v>0.62</v>
      </c>
      <c r="X29" s="197">
        <v>1.32</v>
      </c>
      <c r="Y29" s="197">
        <v>0</v>
      </c>
      <c r="Z29" s="197">
        <v>3.65</v>
      </c>
      <c r="AA29" s="197">
        <v>1.01</v>
      </c>
      <c r="AB29" s="197">
        <v>0</v>
      </c>
      <c r="AC29" s="197">
        <v>3.99</v>
      </c>
      <c r="AD29" s="197">
        <v>12.46</v>
      </c>
      <c r="AE29" s="197">
        <v>0</v>
      </c>
      <c r="AF29" s="197">
        <v>0</v>
      </c>
      <c r="AG29" s="197">
        <v>31.01</v>
      </c>
      <c r="AH29" s="197">
        <v>0</v>
      </c>
      <c r="AI29" s="197">
        <v>15.56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66.319999999999993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14.76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34.659999999999997</v>
      </c>
      <c r="K30" s="197">
        <v>17.18</v>
      </c>
      <c r="L30" s="197">
        <v>0.28000000000000003</v>
      </c>
      <c r="M30" s="197">
        <v>2.15</v>
      </c>
      <c r="N30" s="197">
        <v>0</v>
      </c>
      <c r="O30" s="197">
        <v>2.4700000000000002</v>
      </c>
      <c r="P30" s="197">
        <v>0.69</v>
      </c>
      <c r="Q30" s="197">
        <v>0.3</v>
      </c>
      <c r="R30" s="197">
        <v>0.63</v>
      </c>
      <c r="S30" s="197">
        <v>0.39</v>
      </c>
      <c r="T30" s="197">
        <v>0</v>
      </c>
      <c r="U30" s="197">
        <v>1.75</v>
      </c>
      <c r="V30" s="197">
        <v>0.13</v>
      </c>
      <c r="W30" s="197">
        <v>0.62</v>
      </c>
      <c r="X30" s="197">
        <v>1.32</v>
      </c>
      <c r="Y30" s="197">
        <v>0</v>
      </c>
      <c r="Z30" s="197">
        <v>3.65</v>
      </c>
      <c r="AA30" s="197">
        <v>1.01</v>
      </c>
      <c r="AB30" s="197">
        <v>0</v>
      </c>
      <c r="AC30" s="197">
        <v>3.99</v>
      </c>
      <c r="AD30" s="197">
        <v>12.46</v>
      </c>
      <c r="AE30" s="197">
        <v>0</v>
      </c>
      <c r="AF30" s="197">
        <v>0</v>
      </c>
      <c r="AG30" s="197">
        <v>31.01</v>
      </c>
      <c r="AH30" s="197">
        <v>0</v>
      </c>
      <c r="AI30" s="197">
        <v>15.56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117.32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14.76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34.659999999999997</v>
      </c>
      <c r="K31" s="197">
        <v>17.18</v>
      </c>
      <c r="L31" s="197">
        <v>0.28000000000000003</v>
      </c>
      <c r="M31" s="197">
        <v>2.15</v>
      </c>
      <c r="N31" s="197">
        <v>0</v>
      </c>
      <c r="O31" s="197">
        <v>2.4700000000000002</v>
      </c>
      <c r="P31" s="197">
        <v>0.69</v>
      </c>
      <c r="Q31" s="197">
        <v>0.3</v>
      </c>
      <c r="R31" s="197">
        <v>0.63</v>
      </c>
      <c r="S31" s="197">
        <v>0.39</v>
      </c>
      <c r="T31" s="197">
        <v>0</v>
      </c>
      <c r="U31" s="197">
        <v>1.75</v>
      </c>
      <c r="V31" s="197">
        <v>0.13</v>
      </c>
      <c r="W31" s="197">
        <v>0.62</v>
      </c>
      <c r="X31" s="197">
        <v>1.32</v>
      </c>
      <c r="Y31" s="197">
        <v>0</v>
      </c>
      <c r="Z31" s="197">
        <v>3.65</v>
      </c>
      <c r="AA31" s="197">
        <v>1.01</v>
      </c>
      <c r="AB31" s="197">
        <v>0</v>
      </c>
      <c r="AC31" s="197">
        <v>3.99</v>
      </c>
      <c r="AD31" s="197">
        <v>12.46</v>
      </c>
      <c r="AE31" s="197">
        <v>0</v>
      </c>
      <c r="AF31" s="197">
        <v>0</v>
      </c>
      <c r="AG31" s="197">
        <v>31.01</v>
      </c>
      <c r="AH31" s="197">
        <v>0</v>
      </c>
      <c r="AI31" s="197">
        <v>15.56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159.32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14.76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34.659999999999997</v>
      </c>
      <c r="K32" s="197">
        <v>17.18</v>
      </c>
      <c r="L32" s="197">
        <v>0.28000000000000003</v>
      </c>
      <c r="M32" s="197">
        <v>2.15</v>
      </c>
      <c r="N32" s="197">
        <v>0</v>
      </c>
      <c r="O32" s="197">
        <v>2.4700000000000002</v>
      </c>
      <c r="P32" s="197">
        <v>0.69</v>
      </c>
      <c r="Q32" s="197">
        <v>0.3</v>
      </c>
      <c r="R32" s="197">
        <v>0.63</v>
      </c>
      <c r="S32" s="197">
        <v>0.39</v>
      </c>
      <c r="T32" s="197">
        <v>0</v>
      </c>
      <c r="U32" s="197">
        <v>1.75</v>
      </c>
      <c r="V32" s="197">
        <v>0.13</v>
      </c>
      <c r="W32" s="197">
        <v>0.62</v>
      </c>
      <c r="X32" s="197">
        <v>1.32</v>
      </c>
      <c r="Y32" s="197">
        <v>0</v>
      </c>
      <c r="Z32" s="197">
        <v>3.65</v>
      </c>
      <c r="AA32" s="197">
        <v>1.01</v>
      </c>
      <c r="AB32" s="197">
        <v>0</v>
      </c>
      <c r="AC32" s="197">
        <v>3.99</v>
      </c>
      <c r="AD32" s="197">
        <v>12.46</v>
      </c>
      <c r="AE32" s="197">
        <v>0</v>
      </c>
      <c r="AF32" s="197">
        <v>0</v>
      </c>
      <c r="AG32" s="197">
        <v>31.01</v>
      </c>
      <c r="AH32" s="197">
        <v>0</v>
      </c>
      <c r="AI32" s="197">
        <v>15.56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156.32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14.76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34.659999999999997</v>
      </c>
      <c r="K33" s="197">
        <v>17.18</v>
      </c>
      <c r="L33" s="197">
        <v>0.28000000000000003</v>
      </c>
      <c r="M33" s="197">
        <v>2.15</v>
      </c>
      <c r="N33" s="197">
        <v>0</v>
      </c>
      <c r="O33" s="197">
        <v>2.4700000000000002</v>
      </c>
      <c r="P33" s="197">
        <v>0.69</v>
      </c>
      <c r="Q33" s="197">
        <v>0.3</v>
      </c>
      <c r="R33" s="197">
        <v>0.63</v>
      </c>
      <c r="S33" s="197">
        <v>0.39</v>
      </c>
      <c r="T33" s="197">
        <v>0</v>
      </c>
      <c r="U33" s="197">
        <v>1.75</v>
      </c>
      <c r="V33" s="197">
        <v>0.13</v>
      </c>
      <c r="W33" s="197">
        <v>0.62</v>
      </c>
      <c r="X33" s="197">
        <v>1.32</v>
      </c>
      <c r="Y33" s="197">
        <v>0</v>
      </c>
      <c r="Z33" s="197">
        <v>3.65</v>
      </c>
      <c r="AA33" s="197">
        <v>1.01</v>
      </c>
      <c r="AB33" s="197">
        <v>0</v>
      </c>
      <c r="AC33" s="197">
        <v>3.99</v>
      </c>
      <c r="AD33" s="197">
        <v>12.46</v>
      </c>
      <c r="AE33" s="197">
        <v>0</v>
      </c>
      <c r="AF33" s="197">
        <v>0</v>
      </c>
      <c r="AG33" s="197">
        <v>31.01</v>
      </c>
      <c r="AH33" s="197">
        <v>0</v>
      </c>
      <c r="AI33" s="197">
        <v>15.56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167.32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14.76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34.659999999999997</v>
      </c>
      <c r="K34" s="197">
        <v>17.18</v>
      </c>
      <c r="L34" s="197">
        <v>0.28000000000000003</v>
      </c>
      <c r="M34" s="197">
        <v>2.15</v>
      </c>
      <c r="N34" s="197">
        <v>0</v>
      </c>
      <c r="O34" s="197">
        <v>2.4700000000000002</v>
      </c>
      <c r="P34" s="197">
        <v>0.69</v>
      </c>
      <c r="Q34" s="197">
        <v>0.3</v>
      </c>
      <c r="R34" s="197">
        <v>0.63</v>
      </c>
      <c r="S34" s="197">
        <v>0.39</v>
      </c>
      <c r="T34" s="197">
        <v>0</v>
      </c>
      <c r="U34" s="197">
        <v>1.75</v>
      </c>
      <c r="V34" s="197">
        <v>0.13</v>
      </c>
      <c r="W34" s="197">
        <v>0.62</v>
      </c>
      <c r="X34" s="197">
        <v>1.32</v>
      </c>
      <c r="Y34" s="197">
        <v>0</v>
      </c>
      <c r="Z34" s="197">
        <v>3.65</v>
      </c>
      <c r="AA34" s="197">
        <v>1.01</v>
      </c>
      <c r="AB34" s="197">
        <v>0</v>
      </c>
      <c r="AC34" s="197">
        <v>3.99</v>
      </c>
      <c r="AD34" s="197">
        <v>12.46</v>
      </c>
      <c r="AE34" s="197">
        <v>0</v>
      </c>
      <c r="AF34" s="197">
        <v>0</v>
      </c>
      <c r="AG34" s="197">
        <v>31.01</v>
      </c>
      <c r="AH34" s="197">
        <v>0</v>
      </c>
      <c r="AI34" s="197">
        <v>15.56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175.32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14.76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34.659999999999997</v>
      </c>
      <c r="K35" s="197">
        <v>17.18</v>
      </c>
      <c r="L35" s="197">
        <v>0.28000000000000003</v>
      </c>
      <c r="M35" s="197">
        <v>2.15</v>
      </c>
      <c r="N35" s="197">
        <v>0</v>
      </c>
      <c r="O35" s="197">
        <v>2.4700000000000002</v>
      </c>
      <c r="P35" s="197">
        <v>0.69</v>
      </c>
      <c r="Q35" s="197">
        <v>0.3</v>
      </c>
      <c r="R35" s="197">
        <v>0.63</v>
      </c>
      <c r="S35" s="197">
        <v>0.39</v>
      </c>
      <c r="T35" s="197">
        <v>0</v>
      </c>
      <c r="U35" s="197">
        <v>1.75</v>
      </c>
      <c r="V35" s="197">
        <v>0.13</v>
      </c>
      <c r="W35" s="197">
        <v>0.62</v>
      </c>
      <c r="X35" s="197">
        <v>1.32</v>
      </c>
      <c r="Y35" s="197">
        <v>0</v>
      </c>
      <c r="Z35" s="197">
        <v>3.65</v>
      </c>
      <c r="AA35" s="197">
        <v>1.01</v>
      </c>
      <c r="AB35" s="197">
        <v>0</v>
      </c>
      <c r="AC35" s="197">
        <v>3.99</v>
      </c>
      <c r="AD35" s="197">
        <v>12.46</v>
      </c>
      <c r="AE35" s="197">
        <v>0</v>
      </c>
      <c r="AF35" s="197">
        <v>0</v>
      </c>
      <c r="AG35" s="197">
        <v>31.01</v>
      </c>
      <c r="AH35" s="197">
        <v>0</v>
      </c>
      <c r="AI35" s="197">
        <v>15.56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214.32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14.76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34.659999999999997</v>
      </c>
      <c r="K36" s="197">
        <v>23.57</v>
      </c>
      <c r="L36" s="197">
        <v>5.5</v>
      </c>
      <c r="M36" s="197">
        <v>2.15</v>
      </c>
      <c r="N36" s="197">
        <v>0</v>
      </c>
      <c r="O36" s="197">
        <v>2.4700000000000002</v>
      </c>
      <c r="P36" s="197">
        <v>0.69</v>
      </c>
      <c r="Q36" s="197">
        <v>4.91</v>
      </c>
      <c r="R36" s="197">
        <v>0.63</v>
      </c>
      <c r="S36" s="197">
        <v>7.72</v>
      </c>
      <c r="T36" s="197">
        <v>0</v>
      </c>
      <c r="U36" s="197">
        <v>1.75</v>
      </c>
      <c r="V36" s="197">
        <v>0.13</v>
      </c>
      <c r="W36" s="197">
        <v>0.62</v>
      </c>
      <c r="X36" s="197">
        <v>1.32</v>
      </c>
      <c r="Y36" s="197">
        <v>0</v>
      </c>
      <c r="Z36" s="197">
        <v>3.65</v>
      </c>
      <c r="AA36" s="197">
        <v>1.01</v>
      </c>
      <c r="AB36" s="197">
        <v>0</v>
      </c>
      <c r="AC36" s="197">
        <v>3.99</v>
      </c>
      <c r="AD36" s="197">
        <v>12.46</v>
      </c>
      <c r="AE36" s="197">
        <v>0</v>
      </c>
      <c r="AF36" s="197">
        <v>0</v>
      </c>
      <c r="AG36" s="197">
        <v>31.01</v>
      </c>
      <c r="AH36" s="197">
        <v>0</v>
      </c>
      <c r="AI36" s="197">
        <v>15.56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231.32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14.76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34.659999999999997</v>
      </c>
      <c r="K37" s="197">
        <v>70.92</v>
      </c>
      <c r="L37" s="197">
        <v>5.5</v>
      </c>
      <c r="M37" s="197">
        <v>2.15</v>
      </c>
      <c r="N37" s="197">
        <v>0</v>
      </c>
      <c r="O37" s="197">
        <v>2.4700000000000002</v>
      </c>
      <c r="P37" s="197">
        <v>0.69</v>
      </c>
      <c r="Q37" s="197">
        <v>4.91</v>
      </c>
      <c r="R37" s="197">
        <v>0.63</v>
      </c>
      <c r="S37" s="197">
        <v>7.72</v>
      </c>
      <c r="T37" s="197">
        <v>0</v>
      </c>
      <c r="U37" s="197">
        <v>1.75</v>
      </c>
      <c r="V37" s="197">
        <v>0.13</v>
      </c>
      <c r="W37" s="197">
        <v>1.42</v>
      </c>
      <c r="X37" s="197">
        <v>1.32</v>
      </c>
      <c r="Y37" s="197">
        <v>0</v>
      </c>
      <c r="Z37" s="197">
        <v>3.65</v>
      </c>
      <c r="AA37" s="197">
        <v>1.01</v>
      </c>
      <c r="AB37" s="197">
        <v>0</v>
      </c>
      <c r="AC37" s="197">
        <v>3.99</v>
      </c>
      <c r="AD37" s="197">
        <v>12.46</v>
      </c>
      <c r="AE37" s="197">
        <v>0</v>
      </c>
      <c r="AF37" s="197">
        <v>0</v>
      </c>
      <c r="AG37" s="197">
        <v>31.01</v>
      </c>
      <c r="AH37" s="197">
        <v>0</v>
      </c>
      <c r="AI37" s="197">
        <v>15.56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231.32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14.76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34.659999999999997</v>
      </c>
      <c r="K38" s="197">
        <v>112.47</v>
      </c>
      <c r="L38" s="197">
        <v>5.5</v>
      </c>
      <c r="M38" s="197">
        <v>2.15</v>
      </c>
      <c r="N38" s="197">
        <v>0</v>
      </c>
      <c r="O38" s="197">
        <v>2.4700000000000002</v>
      </c>
      <c r="P38" s="197">
        <v>0.69</v>
      </c>
      <c r="Q38" s="197">
        <v>4.91</v>
      </c>
      <c r="R38" s="197">
        <v>0.63</v>
      </c>
      <c r="S38" s="197">
        <v>7.72</v>
      </c>
      <c r="T38" s="197">
        <v>0</v>
      </c>
      <c r="U38" s="197">
        <v>1.75</v>
      </c>
      <c r="V38" s="197">
        <v>0.13</v>
      </c>
      <c r="W38" s="197">
        <v>1.42</v>
      </c>
      <c r="X38" s="197">
        <v>1.32</v>
      </c>
      <c r="Y38" s="197">
        <v>0</v>
      </c>
      <c r="Z38" s="197">
        <v>3.65</v>
      </c>
      <c r="AA38" s="197">
        <v>1.01</v>
      </c>
      <c r="AB38" s="197">
        <v>0</v>
      </c>
      <c r="AC38" s="197">
        <v>3.99</v>
      </c>
      <c r="AD38" s="197">
        <v>12.46</v>
      </c>
      <c r="AE38" s="197">
        <v>0</v>
      </c>
      <c r="AF38" s="197">
        <v>0</v>
      </c>
      <c r="AG38" s="197">
        <v>31.01</v>
      </c>
      <c r="AH38" s="197">
        <v>0</v>
      </c>
      <c r="AI38" s="197">
        <v>15.56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231.32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14.76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34.659999999999997</v>
      </c>
      <c r="K39" s="197">
        <v>154.99</v>
      </c>
      <c r="L39" s="197">
        <v>5.5</v>
      </c>
      <c r="M39" s="197">
        <v>2.15</v>
      </c>
      <c r="N39" s="197">
        <v>0</v>
      </c>
      <c r="O39" s="197">
        <v>2.4700000000000002</v>
      </c>
      <c r="P39" s="197">
        <v>0.69</v>
      </c>
      <c r="Q39" s="197">
        <v>4.91</v>
      </c>
      <c r="R39" s="197">
        <v>0.63</v>
      </c>
      <c r="S39" s="197">
        <v>7.72</v>
      </c>
      <c r="T39" s="197">
        <v>0</v>
      </c>
      <c r="U39" s="197">
        <v>1.75</v>
      </c>
      <c r="V39" s="197">
        <v>0.13</v>
      </c>
      <c r="W39" s="197">
        <v>1.42</v>
      </c>
      <c r="X39" s="197">
        <v>1.32</v>
      </c>
      <c r="Y39" s="197">
        <v>0</v>
      </c>
      <c r="Z39" s="197">
        <v>3.65</v>
      </c>
      <c r="AA39" s="197">
        <v>1.01</v>
      </c>
      <c r="AB39" s="197">
        <v>0</v>
      </c>
      <c r="AC39" s="197">
        <v>4.99</v>
      </c>
      <c r="AD39" s="197">
        <v>12.46</v>
      </c>
      <c r="AE39" s="197">
        <v>0</v>
      </c>
      <c r="AF39" s="197">
        <v>0</v>
      </c>
      <c r="AG39" s="197">
        <v>31.72</v>
      </c>
      <c r="AH39" s="197">
        <v>0</v>
      </c>
      <c r="AI39" s="197">
        <v>15.56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231.32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14.76</v>
      </c>
      <c r="E40" s="197">
        <v>0</v>
      </c>
      <c r="F40" s="197">
        <v>0</v>
      </c>
      <c r="G40" s="197">
        <v>28.62</v>
      </c>
      <c r="H40" s="197">
        <v>0</v>
      </c>
      <c r="I40" s="197">
        <v>0</v>
      </c>
      <c r="J40" s="197">
        <v>34.659999999999997</v>
      </c>
      <c r="K40" s="197">
        <v>178.18</v>
      </c>
      <c r="L40" s="197">
        <v>5.5</v>
      </c>
      <c r="M40" s="197">
        <v>2.15</v>
      </c>
      <c r="N40" s="197">
        <v>0</v>
      </c>
      <c r="O40" s="197">
        <v>2.4700000000000002</v>
      </c>
      <c r="P40" s="197">
        <v>0.69</v>
      </c>
      <c r="Q40" s="197">
        <v>4.91</v>
      </c>
      <c r="R40" s="197">
        <v>0.63</v>
      </c>
      <c r="S40" s="197">
        <v>7.72</v>
      </c>
      <c r="T40" s="197">
        <v>0</v>
      </c>
      <c r="U40" s="197">
        <v>1.75</v>
      </c>
      <c r="V40" s="197">
        <v>0.13</v>
      </c>
      <c r="W40" s="197">
        <v>1.42</v>
      </c>
      <c r="X40" s="197">
        <v>1.32</v>
      </c>
      <c r="Y40" s="197">
        <v>0</v>
      </c>
      <c r="Z40" s="197">
        <v>3.65</v>
      </c>
      <c r="AA40" s="197">
        <v>1.01</v>
      </c>
      <c r="AB40" s="197">
        <v>0</v>
      </c>
      <c r="AC40" s="197">
        <v>4.99</v>
      </c>
      <c r="AD40" s="197">
        <v>12.46</v>
      </c>
      <c r="AE40" s="197">
        <v>0</v>
      </c>
      <c r="AF40" s="197">
        <v>0</v>
      </c>
      <c r="AG40" s="197">
        <v>31.72</v>
      </c>
      <c r="AH40" s="197">
        <v>0</v>
      </c>
      <c r="AI40" s="197">
        <v>15.56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231.32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14.76</v>
      </c>
      <c r="E41" s="197">
        <v>0</v>
      </c>
      <c r="F41" s="197">
        <v>0</v>
      </c>
      <c r="G41" s="197">
        <v>28.62</v>
      </c>
      <c r="H41" s="197">
        <v>0</v>
      </c>
      <c r="I41" s="197">
        <v>0</v>
      </c>
      <c r="J41" s="197">
        <v>34.659999999999997</v>
      </c>
      <c r="K41" s="197">
        <v>167.55</v>
      </c>
      <c r="L41" s="197">
        <v>5.5</v>
      </c>
      <c r="M41" s="197">
        <v>2.15</v>
      </c>
      <c r="N41" s="197">
        <v>0</v>
      </c>
      <c r="O41" s="197">
        <v>2.4700000000000002</v>
      </c>
      <c r="P41" s="197">
        <v>0.69</v>
      </c>
      <c r="Q41" s="197">
        <v>4.91</v>
      </c>
      <c r="R41" s="197">
        <v>0.63</v>
      </c>
      <c r="S41" s="197">
        <v>7.72</v>
      </c>
      <c r="T41" s="197">
        <v>0</v>
      </c>
      <c r="U41" s="197">
        <v>1.75</v>
      </c>
      <c r="V41" s="197">
        <v>0.13</v>
      </c>
      <c r="W41" s="197">
        <v>1.42</v>
      </c>
      <c r="X41" s="197">
        <v>1.32</v>
      </c>
      <c r="Y41" s="197">
        <v>0</v>
      </c>
      <c r="Z41" s="197">
        <v>17.47</v>
      </c>
      <c r="AA41" s="197">
        <v>1.01</v>
      </c>
      <c r="AB41" s="197">
        <v>0</v>
      </c>
      <c r="AC41" s="197">
        <v>4.99</v>
      </c>
      <c r="AD41" s="197">
        <v>12.46</v>
      </c>
      <c r="AE41" s="197">
        <v>0</v>
      </c>
      <c r="AF41" s="197">
        <v>0</v>
      </c>
      <c r="AG41" s="197">
        <v>31.72</v>
      </c>
      <c r="AH41" s="197">
        <v>0</v>
      </c>
      <c r="AI41" s="197">
        <v>15.56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231.32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14.76</v>
      </c>
      <c r="E42" s="197">
        <v>0</v>
      </c>
      <c r="F42" s="197">
        <v>0</v>
      </c>
      <c r="G42" s="197">
        <v>28.62</v>
      </c>
      <c r="H42" s="197">
        <v>0</v>
      </c>
      <c r="I42" s="197">
        <v>0</v>
      </c>
      <c r="J42" s="197">
        <v>34.659999999999997</v>
      </c>
      <c r="K42" s="197">
        <v>186.88</v>
      </c>
      <c r="L42" s="197">
        <v>5.5</v>
      </c>
      <c r="M42" s="197">
        <v>2.15</v>
      </c>
      <c r="N42" s="197">
        <v>0</v>
      </c>
      <c r="O42" s="197">
        <v>2.4700000000000002</v>
      </c>
      <c r="P42" s="197">
        <v>0.69</v>
      </c>
      <c r="Q42" s="197">
        <v>4.91</v>
      </c>
      <c r="R42" s="197">
        <v>0.63</v>
      </c>
      <c r="S42" s="197">
        <v>7.72</v>
      </c>
      <c r="T42" s="197">
        <v>0</v>
      </c>
      <c r="U42" s="197">
        <v>1.75</v>
      </c>
      <c r="V42" s="197">
        <v>0.13</v>
      </c>
      <c r="W42" s="197">
        <v>1.42</v>
      </c>
      <c r="X42" s="197">
        <v>1.32</v>
      </c>
      <c r="Y42" s="197">
        <v>0</v>
      </c>
      <c r="Z42" s="197">
        <v>17.47</v>
      </c>
      <c r="AA42" s="197">
        <v>1.01</v>
      </c>
      <c r="AB42" s="197">
        <v>0</v>
      </c>
      <c r="AC42" s="197">
        <v>4.99</v>
      </c>
      <c r="AD42" s="197">
        <v>12.46</v>
      </c>
      <c r="AE42" s="197">
        <v>0</v>
      </c>
      <c r="AF42" s="197">
        <v>0</v>
      </c>
      <c r="AG42" s="197">
        <v>31.72</v>
      </c>
      <c r="AH42" s="197">
        <v>0</v>
      </c>
      <c r="AI42" s="197">
        <v>15.56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231.32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14.76</v>
      </c>
      <c r="E43" s="197">
        <v>0</v>
      </c>
      <c r="F43" s="197">
        <v>0</v>
      </c>
      <c r="G43" s="197">
        <v>28.62</v>
      </c>
      <c r="H43" s="197">
        <v>0</v>
      </c>
      <c r="I43" s="197">
        <v>0</v>
      </c>
      <c r="J43" s="197">
        <v>34.659999999999997</v>
      </c>
      <c r="K43" s="197">
        <v>183.98</v>
      </c>
      <c r="L43" s="197">
        <v>5.5</v>
      </c>
      <c r="M43" s="197">
        <v>2.15</v>
      </c>
      <c r="N43" s="197">
        <v>0</v>
      </c>
      <c r="O43" s="197">
        <v>2.4700000000000002</v>
      </c>
      <c r="P43" s="197">
        <v>0.69</v>
      </c>
      <c r="Q43" s="197">
        <v>4.91</v>
      </c>
      <c r="R43" s="197">
        <v>0.55000000000000004</v>
      </c>
      <c r="S43" s="197">
        <v>7.72</v>
      </c>
      <c r="T43" s="197">
        <v>0</v>
      </c>
      <c r="U43" s="197">
        <v>1.75</v>
      </c>
      <c r="V43" s="197">
        <v>0.13</v>
      </c>
      <c r="W43" s="197">
        <v>1.42</v>
      </c>
      <c r="X43" s="197">
        <v>1.32</v>
      </c>
      <c r="Y43" s="197">
        <v>0</v>
      </c>
      <c r="Z43" s="197">
        <v>4.12</v>
      </c>
      <c r="AA43" s="197">
        <v>1.01</v>
      </c>
      <c r="AB43" s="197">
        <v>0</v>
      </c>
      <c r="AC43" s="197">
        <v>4.99</v>
      </c>
      <c r="AD43" s="197">
        <v>12.46</v>
      </c>
      <c r="AE43" s="197">
        <v>0</v>
      </c>
      <c r="AF43" s="197">
        <v>0</v>
      </c>
      <c r="AG43" s="197">
        <v>31.72</v>
      </c>
      <c r="AH43" s="197">
        <v>0</v>
      </c>
      <c r="AI43" s="197">
        <v>15.56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223.54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8.77</v>
      </c>
      <c r="E44" s="197">
        <v>0</v>
      </c>
      <c r="F44" s="197">
        <v>0</v>
      </c>
      <c r="G44" s="197">
        <v>14.97</v>
      </c>
      <c r="H44" s="197">
        <v>0</v>
      </c>
      <c r="I44" s="197">
        <v>0</v>
      </c>
      <c r="J44" s="197">
        <v>12.08</v>
      </c>
      <c r="K44" s="197">
        <v>174.31</v>
      </c>
      <c r="L44" s="197">
        <v>5.5</v>
      </c>
      <c r="M44" s="197">
        <v>2.15</v>
      </c>
      <c r="N44" s="197">
        <v>0</v>
      </c>
      <c r="O44" s="197">
        <v>2.4700000000000002</v>
      </c>
      <c r="P44" s="197">
        <v>0.69</v>
      </c>
      <c r="Q44" s="197">
        <v>4.91</v>
      </c>
      <c r="R44" s="197">
        <v>0.5</v>
      </c>
      <c r="S44" s="197">
        <v>7.72</v>
      </c>
      <c r="T44" s="197">
        <v>0</v>
      </c>
      <c r="U44" s="197">
        <v>1.75</v>
      </c>
      <c r="V44" s="197">
        <v>0.13</v>
      </c>
      <c r="W44" s="197">
        <v>1.42</v>
      </c>
      <c r="X44" s="197">
        <v>1.32</v>
      </c>
      <c r="Y44" s="197">
        <v>0</v>
      </c>
      <c r="Z44" s="197">
        <v>4.12</v>
      </c>
      <c r="AA44" s="197">
        <v>1.01</v>
      </c>
      <c r="AB44" s="197">
        <v>0</v>
      </c>
      <c r="AC44" s="197">
        <v>4.99</v>
      </c>
      <c r="AD44" s="197">
        <v>12.46</v>
      </c>
      <c r="AE44" s="197">
        <v>0</v>
      </c>
      <c r="AF44" s="197">
        <v>0</v>
      </c>
      <c r="AG44" s="197">
        <v>31.72</v>
      </c>
      <c r="AH44" s="197">
        <v>0</v>
      </c>
      <c r="AI44" s="197">
        <v>15.56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223.54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14.66</v>
      </c>
      <c r="E45" s="197">
        <v>0</v>
      </c>
      <c r="F45" s="197">
        <v>0</v>
      </c>
      <c r="G45" s="197">
        <v>27.83</v>
      </c>
      <c r="H45" s="197">
        <v>0</v>
      </c>
      <c r="I45" s="197">
        <v>0</v>
      </c>
      <c r="J45" s="197">
        <v>29.9</v>
      </c>
      <c r="K45" s="197">
        <v>163.68</v>
      </c>
      <c r="L45" s="197">
        <v>5.5</v>
      </c>
      <c r="M45" s="197">
        <v>2.15</v>
      </c>
      <c r="N45" s="197">
        <v>0</v>
      </c>
      <c r="O45" s="197">
        <v>2.4700000000000002</v>
      </c>
      <c r="P45" s="197">
        <v>0.69</v>
      </c>
      <c r="Q45" s="197">
        <v>4.92</v>
      </c>
      <c r="R45" s="197">
        <v>0.5</v>
      </c>
      <c r="S45" s="197">
        <v>7.72</v>
      </c>
      <c r="T45" s="197">
        <v>0</v>
      </c>
      <c r="U45" s="197">
        <v>1.75</v>
      </c>
      <c r="V45" s="197">
        <v>0.13</v>
      </c>
      <c r="W45" s="197">
        <v>1.42</v>
      </c>
      <c r="X45" s="197">
        <v>1.32</v>
      </c>
      <c r="Y45" s="197">
        <v>0</v>
      </c>
      <c r="Z45" s="197">
        <v>4.12</v>
      </c>
      <c r="AA45" s="197">
        <v>1.01</v>
      </c>
      <c r="AB45" s="197">
        <v>0</v>
      </c>
      <c r="AC45" s="197">
        <v>4.99</v>
      </c>
      <c r="AD45" s="197">
        <v>12.46</v>
      </c>
      <c r="AE45" s="197">
        <v>0</v>
      </c>
      <c r="AF45" s="197">
        <v>0</v>
      </c>
      <c r="AG45" s="197">
        <v>31.72</v>
      </c>
      <c r="AH45" s="197">
        <v>0</v>
      </c>
      <c r="AI45" s="197">
        <v>15.56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223.54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14.76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34.659999999999997</v>
      </c>
      <c r="K46" s="197">
        <v>146.29</v>
      </c>
      <c r="L46" s="197">
        <v>5.5</v>
      </c>
      <c r="M46" s="197">
        <v>2.15</v>
      </c>
      <c r="N46" s="197">
        <v>0</v>
      </c>
      <c r="O46" s="197">
        <v>2.4700000000000002</v>
      </c>
      <c r="P46" s="197">
        <v>0.69</v>
      </c>
      <c r="Q46" s="197">
        <v>4.92</v>
      </c>
      <c r="R46" s="197">
        <v>0.5</v>
      </c>
      <c r="S46" s="197">
        <v>7.72</v>
      </c>
      <c r="T46" s="197">
        <v>0</v>
      </c>
      <c r="U46" s="197">
        <v>1.75</v>
      </c>
      <c r="V46" s="197">
        <v>0.13</v>
      </c>
      <c r="W46" s="197">
        <v>1.42</v>
      </c>
      <c r="X46" s="197">
        <v>1.32</v>
      </c>
      <c r="Y46" s="197">
        <v>0</v>
      </c>
      <c r="Z46" s="197">
        <v>4.12</v>
      </c>
      <c r="AA46" s="197">
        <v>1.01</v>
      </c>
      <c r="AB46" s="197">
        <v>0</v>
      </c>
      <c r="AC46" s="197">
        <v>4.99</v>
      </c>
      <c r="AD46" s="197">
        <v>12.46</v>
      </c>
      <c r="AE46" s="197">
        <v>0</v>
      </c>
      <c r="AF46" s="197">
        <v>0</v>
      </c>
      <c r="AG46" s="197">
        <v>31.72</v>
      </c>
      <c r="AH46" s="197">
        <v>0</v>
      </c>
      <c r="AI46" s="197">
        <v>15.56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223.54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14.76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34.659999999999997</v>
      </c>
      <c r="K47" s="197">
        <v>143.38999999999999</v>
      </c>
      <c r="L47" s="197">
        <v>5.5</v>
      </c>
      <c r="M47" s="197">
        <v>2.15</v>
      </c>
      <c r="N47" s="197">
        <v>0</v>
      </c>
      <c r="O47" s="197">
        <v>2.4700000000000002</v>
      </c>
      <c r="P47" s="197">
        <v>0.69</v>
      </c>
      <c r="Q47" s="197">
        <v>4.92</v>
      </c>
      <c r="R47" s="197">
        <v>0.5</v>
      </c>
      <c r="S47" s="197">
        <v>7.72</v>
      </c>
      <c r="T47" s="197">
        <v>0</v>
      </c>
      <c r="U47" s="197">
        <v>1.75</v>
      </c>
      <c r="V47" s="197">
        <v>0.13</v>
      </c>
      <c r="W47" s="197">
        <v>1.42</v>
      </c>
      <c r="X47" s="197">
        <v>1.32</v>
      </c>
      <c r="Y47" s="197">
        <v>0</v>
      </c>
      <c r="Z47" s="197">
        <v>4.12</v>
      </c>
      <c r="AA47" s="197">
        <v>1.01</v>
      </c>
      <c r="AB47" s="197">
        <v>0</v>
      </c>
      <c r="AC47" s="197">
        <v>4.99</v>
      </c>
      <c r="AD47" s="197">
        <v>12.46</v>
      </c>
      <c r="AE47" s="197">
        <v>0</v>
      </c>
      <c r="AF47" s="197">
        <v>0</v>
      </c>
      <c r="AG47" s="197">
        <v>31.72</v>
      </c>
      <c r="AH47" s="197">
        <v>0</v>
      </c>
      <c r="AI47" s="197">
        <v>15.56</v>
      </c>
      <c r="AJ47" s="197">
        <v>0</v>
      </c>
      <c r="AK47" s="197">
        <v>-27.39</v>
      </c>
      <c r="AL47" s="197">
        <v>0</v>
      </c>
      <c r="AM47" s="197">
        <v>0</v>
      </c>
      <c r="AN47" s="197">
        <v>0</v>
      </c>
      <c r="AO47" s="197">
        <v>223.54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14.76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34.659999999999997</v>
      </c>
      <c r="K48" s="197">
        <v>136.63</v>
      </c>
      <c r="L48" s="197">
        <v>5.5</v>
      </c>
      <c r="M48" s="197">
        <v>2.15</v>
      </c>
      <c r="N48" s="197">
        <v>0</v>
      </c>
      <c r="O48" s="197">
        <v>2.4700000000000002</v>
      </c>
      <c r="P48" s="197">
        <v>0.69</v>
      </c>
      <c r="Q48" s="197">
        <v>4.92</v>
      </c>
      <c r="R48" s="197">
        <v>0.5</v>
      </c>
      <c r="S48" s="197">
        <v>7.72</v>
      </c>
      <c r="T48" s="197">
        <v>0</v>
      </c>
      <c r="U48" s="197">
        <v>1.75</v>
      </c>
      <c r="V48" s="197">
        <v>0.13</v>
      </c>
      <c r="W48" s="197">
        <v>1.42</v>
      </c>
      <c r="X48" s="197">
        <v>1.32</v>
      </c>
      <c r="Y48" s="197">
        <v>0</v>
      </c>
      <c r="Z48" s="197">
        <v>4.12</v>
      </c>
      <c r="AA48" s="197">
        <v>1.01</v>
      </c>
      <c r="AB48" s="197">
        <v>0</v>
      </c>
      <c r="AC48" s="197">
        <v>4.99</v>
      </c>
      <c r="AD48" s="197">
        <v>12.46</v>
      </c>
      <c r="AE48" s="197">
        <v>0</v>
      </c>
      <c r="AF48" s="197">
        <v>0</v>
      </c>
      <c r="AG48" s="197">
        <v>31.72</v>
      </c>
      <c r="AH48" s="197">
        <v>0</v>
      </c>
      <c r="AI48" s="197">
        <v>15.56</v>
      </c>
      <c r="AJ48" s="197">
        <v>0</v>
      </c>
      <c r="AK48" s="197">
        <v>-27.39</v>
      </c>
      <c r="AL48" s="197">
        <v>0</v>
      </c>
      <c r="AM48" s="197">
        <v>0</v>
      </c>
      <c r="AN48" s="197">
        <v>0</v>
      </c>
      <c r="AO48" s="197">
        <v>223.54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14.76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34.659999999999997</v>
      </c>
      <c r="K49" s="197">
        <v>131.80000000000001</v>
      </c>
      <c r="L49" s="197">
        <v>5.5</v>
      </c>
      <c r="M49" s="197">
        <v>2.15</v>
      </c>
      <c r="N49" s="197">
        <v>0</v>
      </c>
      <c r="O49" s="197">
        <v>2.4700000000000002</v>
      </c>
      <c r="P49" s="197">
        <v>0.69</v>
      </c>
      <c r="Q49" s="197">
        <v>4.92</v>
      </c>
      <c r="R49" s="197">
        <v>0.5</v>
      </c>
      <c r="S49" s="197">
        <v>7.72</v>
      </c>
      <c r="T49" s="197">
        <v>0</v>
      </c>
      <c r="U49" s="197">
        <v>1.75</v>
      </c>
      <c r="V49" s="197">
        <v>0.13</v>
      </c>
      <c r="W49" s="197">
        <v>1.42</v>
      </c>
      <c r="X49" s="197">
        <v>1.32</v>
      </c>
      <c r="Y49" s="197">
        <v>0</v>
      </c>
      <c r="Z49" s="197">
        <v>4.12</v>
      </c>
      <c r="AA49" s="197">
        <v>1.01</v>
      </c>
      <c r="AB49" s="197">
        <v>0</v>
      </c>
      <c r="AC49" s="197">
        <v>4.99</v>
      </c>
      <c r="AD49" s="197">
        <v>12.46</v>
      </c>
      <c r="AE49" s="197">
        <v>0</v>
      </c>
      <c r="AF49" s="197">
        <v>0</v>
      </c>
      <c r="AG49" s="197">
        <v>31.72</v>
      </c>
      <c r="AH49" s="197">
        <v>0</v>
      </c>
      <c r="AI49" s="197">
        <v>15.56</v>
      </c>
      <c r="AJ49" s="197">
        <v>0</v>
      </c>
      <c r="AK49" s="197">
        <v>-30</v>
      </c>
      <c r="AL49" s="197">
        <v>0</v>
      </c>
      <c r="AM49" s="197">
        <v>0</v>
      </c>
      <c r="AN49" s="197">
        <v>0</v>
      </c>
      <c r="AO49" s="197">
        <v>273.54000000000002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14.76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34.659999999999997</v>
      </c>
      <c r="K50" s="197">
        <v>125.03</v>
      </c>
      <c r="L50" s="197">
        <v>5.51</v>
      </c>
      <c r="M50" s="197">
        <v>2.15</v>
      </c>
      <c r="N50" s="197">
        <v>0</v>
      </c>
      <c r="O50" s="197">
        <v>2.4700000000000002</v>
      </c>
      <c r="P50" s="197">
        <v>0.69</v>
      </c>
      <c r="Q50" s="197">
        <v>4.92</v>
      </c>
      <c r="R50" s="197">
        <v>0.5</v>
      </c>
      <c r="S50" s="197">
        <v>7.72</v>
      </c>
      <c r="T50" s="197">
        <v>0</v>
      </c>
      <c r="U50" s="197">
        <v>1.75</v>
      </c>
      <c r="V50" s="197">
        <v>0.13</v>
      </c>
      <c r="W50" s="197">
        <v>1.42</v>
      </c>
      <c r="X50" s="197">
        <v>1.32</v>
      </c>
      <c r="Y50" s="197">
        <v>0</v>
      </c>
      <c r="Z50" s="197">
        <v>4.12</v>
      </c>
      <c r="AA50" s="197">
        <v>1.01</v>
      </c>
      <c r="AB50" s="197">
        <v>0</v>
      </c>
      <c r="AC50" s="197">
        <v>5.99</v>
      </c>
      <c r="AD50" s="197">
        <v>12.46</v>
      </c>
      <c r="AE50" s="197">
        <v>0</v>
      </c>
      <c r="AF50" s="197">
        <v>0</v>
      </c>
      <c r="AG50" s="197">
        <v>31.72</v>
      </c>
      <c r="AH50" s="197">
        <v>0</v>
      </c>
      <c r="AI50" s="197">
        <v>15.56</v>
      </c>
      <c r="AJ50" s="197">
        <v>0</v>
      </c>
      <c r="AK50" s="197">
        <v>-30</v>
      </c>
      <c r="AL50" s="197">
        <v>0</v>
      </c>
      <c r="AM50" s="197">
        <v>0</v>
      </c>
      <c r="AN50" s="197">
        <v>0</v>
      </c>
      <c r="AO50" s="197">
        <v>273.54000000000002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14.76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34.659999999999997</v>
      </c>
      <c r="K51" s="197">
        <v>117.3</v>
      </c>
      <c r="L51" s="197">
        <v>5.5</v>
      </c>
      <c r="M51" s="197">
        <v>2.15</v>
      </c>
      <c r="N51" s="197">
        <v>0</v>
      </c>
      <c r="O51" s="197">
        <v>2.4700000000000002</v>
      </c>
      <c r="P51" s="197">
        <v>0.69</v>
      </c>
      <c r="Q51" s="197">
        <v>4.91</v>
      </c>
      <c r="R51" s="197">
        <v>0.5</v>
      </c>
      <c r="S51" s="197">
        <v>7.72</v>
      </c>
      <c r="T51" s="197">
        <v>0</v>
      </c>
      <c r="U51" s="197">
        <v>1.75</v>
      </c>
      <c r="V51" s="197">
        <v>0.13</v>
      </c>
      <c r="W51" s="197">
        <v>1.42</v>
      </c>
      <c r="X51" s="197">
        <v>1.32</v>
      </c>
      <c r="Y51" s="197">
        <v>0</v>
      </c>
      <c r="Z51" s="197">
        <v>4.12</v>
      </c>
      <c r="AA51" s="197">
        <v>1.01</v>
      </c>
      <c r="AB51" s="197">
        <v>0</v>
      </c>
      <c r="AC51" s="197">
        <v>5.99</v>
      </c>
      <c r="AD51" s="197">
        <v>12.46</v>
      </c>
      <c r="AE51" s="197">
        <v>0</v>
      </c>
      <c r="AF51" s="197">
        <v>0</v>
      </c>
      <c r="AG51" s="197">
        <v>31.72</v>
      </c>
      <c r="AH51" s="197">
        <v>0</v>
      </c>
      <c r="AI51" s="197">
        <v>15.56</v>
      </c>
      <c r="AJ51" s="197">
        <v>0</v>
      </c>
      <c r="AK51" s="197">
        <v>-39.78</v>
      </c>
      <c r="AL51" s="197">
        <v>0</v>
      </c>
      <c r="AM51" s="197">
        <v>0</v>
      </c>
      <c r="AN51" s="197">
        <v>0</v>
      </c>
      <c r="AO51" s="197">
        <v>273.54000000000002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14.76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34.659999999999997</v>
      </c>
      <c r="K52" s="197">
        <v>113.44</v>
      </c>
      <c r="L52" s="197">
        <v>5.5</v>
      </c>
      <c r="M52" s="197">
        <v>2.15</v>
      </c>
      <c r="N52" s="197">
        <v>0</v>
      </c>
      <c r="O52" s="197">
        <v>2.4700000000000002</v>
      </c>
      <c r="P52" s="197">
        <v>0.69</v>
      </c>
      <c r="Q52" s="197">
        <v>4.91</v>
      </c>
      <c r="R52" s="197">
        <v>0.5</v>
      </c>
      <c r="S52" s="197">
        <v>7.72</v>
      </c>
      <c r="T52" s="197">
        <v>0</v>
      </c>
      <c r="U52" s="197">
        <v>1.75</v>
      </c>
      <c r="V52" s="197">
        <v>0.13</v>
      </c>
      <c r="W52" s="197">
        <v>1.42</v>
      </c>
      <c r="X52" s="197">
        <v>1.32</v>
      </c>
      <c r="Y52" s="197">
        <v>0</v>
      </c>
      <c r="Z52" s="197">
        <v>4.12</v>
      </c>
      <c r="AA52" s="197">
        <v>1.01</v>
      </c>
      <c r="AB52" s="197">
        <v>0</v>
      </c>
      <c r="AC52" s="197">
        <v>5.99</v>
      </c>
      <c r="AD52" s="197">
        <v>12.46</v>
      </c>
      <c r="AE52" s="197">
        <v>0</v>
      </c>
      <c r="AF52" s="197">
        <v>0</v>
      </c>
      <c r="AG52" s="197">
        <v>31.72</v>
      </c>
      <c r="AH52" s="197">
        <v>0</v>
      </c>
      <c r="AI52" s="197">
        <v>15.56</v>
      </c>
      <c r="AJ52" s="197">
        <v>0</v>
      </c>
      <c r="AK52" s="197">
        <v>-39.78</v>
      </c>
      <c r="AL52" s="197">
        <v>0</v>
      </c>
      <c r="AM52" s="197">
        <v>0</v>
      </c>
      <c r="AN52" s="197">
        <v>0</v>
      </c>
      <c r="AO52" s="197">
        <v>273.54000000000002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14.76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34.659999999999997</v>
      </c>
      <c r="K53" s="197">
        <v>108.61</v>
      </c>
      <c r="L53" s="197">
        <v>5.5</v>
      </c>
      <c r="M53" s="197">
        <v>2.15</v>
      </c>
      <c r="N53" s="197">
        <v>0</v>
      </c>
      <c r="O53" s="197">
        <v>2.4700000000000002</v>
      </c>
      <c r="P53" s="197">
        <v>0.69</v>
      </c>
      <c r="Q53" s="197">
        <v>4.91</v>
      </c>
      <c r="R53" s="197">
        <v>0.5</v>
      </c>
      <c r="S53" s="197">
        <v>6.76</v>
      </c>
      <c r="T53" s="197">
        <v>0</v>
      </c>
      <c r="U53" s="197">
        <v>1.75</v>
      </c>
      <c r="V53" s="197">
        <v>0.13</v>
      </c>
      <c r="W53" s="197">
        <v>1.42</v>
      </c>
      <c r="X53" s="197">
        <v>1.32</v>
      </c>
      <c r="Y53" s="197">
        <v>0</v>
      </c>
      <c r="Z53" s="197">
        <v>4.12</v>
      </c>
      <c r="AA53" s="197">
        <v>1.01</v>
      </c>
      <c r="AB53" s="197">
        <v>0</v>
      </c>
      <c r="AC53" s="197">
        <v>5.99</v>
      </c>
      <c r="AD53" s="197">
        <v>12.46</v>
      </c>
      <c r="AE53" s="197">
        <v>0</v>
      </c>
      <c r="AF53" s="197">
        <v>0</v>
      </c>
      <c r="AG53" s="197">
        <v>32.42</v>
      </c>
      <c r="AH53" s="197">
        <v>0</v>
      </c>
      <c r="AI53" s="197">
        <v>15.56</v>
      </c>
      <c r="AJ53" s="197">
        <v>0</v>
      </c>
      <c r="AK53" s="197">
        <v>-39.78</v>
      </c>
      <c r="AL53" s="197">
        <v>0</v>
      </c>
      <c r="AM53" s="197">
        <v>0</v>
      </c>
      <c r="AN53" s="197">
        <v>0</v>
      </c>
      <c r="AO53" s="197">
        <v>223.54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14.76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34.659999999999997</v>
      </c>
      <c r="K54" s="197">
        <v>118.27</v>
      </c>
      <c r="L54" s="197">
        <v>5.5</v>
      </c>
      <c r="M54" s="197">
        <v>2.15</v>
      </c>
      <c r="N54" s="197">
        <v>0</v>
      </c>
      <c r="O54" s="197">
        <v>2.4700000000000002</v>
      </c>
      <c r="P54" s="197">
        <v>0.69</v>
      </c>
      <c r="Q54" s="197">
        <v>4.91</v>
      </c>
      <c r="R54" s="197">
        <v>0.5</v>
      </c>
      <c r="S54" s="197">
        <v>6.76</v>
      </c>
      <c r="T54" s="197">
        <v>0</v>
      </c>
      <c r="U54" s="197">
        <v>1.75</v>
      </c>
      <c r="V54" s="197">
        <v>0.13</v>
      </c>
      <c r="W54" s="197">
        <v>1.42</v>
      </c>
      <c r="X54" s="197">
        <v>1.32</v>
      </c>
      <c r="Y54" s="197">
        <v>0</v>
      </c>
      <c r="Z54" s="197">
        <v>4.12</v>
      </c>
      <c r="AA54" s="197">
        <v>1.01</v>
      </c>
      <c r="AB54" s="197">
        <v>0</v>
      </c>
      <c r="AC54" s="197">
        <v>5.99</v>
      </c>
      <c r="AD54" s="197">
        <v>12.46</v>
      </c>
      <c r="AE54" s="197">
        <v>0</v>
      </c>
      <c r="AF54" s="197">
        <v>0</v>
      </c>
      <c r="AG54" s="197">
        <v>32.42</v>
      </c>
      <c r="AH54" s="197">
        <v>0</v>
      </c>
      <c r="AI54" s="197">
        <v>15.56</v>
      </c>
      <c r="AJ54" s="197">
        <v>0</v>
      </c>
      <c r="AK54" s="197">
        <v>-39.78</v>
      </c>
      <c r="AL54" s="197">
        <v>0</v>
      </c>
      <c r="AM54" s="197">
        <v>0</v>
      </c>
      <c r="AN54" s="197">
        <v>0</v>
      </c>
      <c r="AO54" s="197">
        <v>223.54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14.57</v>
      </c>
      <c r="E55" s="197">
        <v>0</v>
      </c>
      <c r="F55" s="197">
        <v>0</v>
      </c>
      <c r="G55" s="197">
        <v>28.3</v>
      </c>
      <c r="H55" s="197">
        <v>0</v>
      </c>
      <c r="I55" s="197">
        <v>0</v>
      </c>
      <c r="J55" s="197">
        <v>33.93</v>
      </c>
      <c r="K55" s="197">
        <v>176.25</v>
      </c>
      <c r="L55" s="197">
        <v>5.5</v>
      </c>
      <c r="M55" s="197">
        <v>2.15</v>
      </c>
      <c r="N55" s="197">
        <v>0</v>
      </c>
      <c r="O55" s="197">
        <v>2.4700000000000002</v>
      </c>
      <c r="P55" s="197">
        <v>0.69</v>
      </c>
      <c r="Q55" s="197">
        <v>4.92</v>
      </c>
      <c r="R55" s="197">
        <v>0.5</v>
      </c>
      <c r="S55" s="197">
        <v>6.76</v>
      </c>
      <c r="T55" s="197">
        <v>0</v>
      </c>
      <c r="U55" s="197">
        <v>1.75</v>
      </c>
      <c r="V55" s="197">
        <v>0.13</v>
      </c>
      <c r="W55" s="197">
        <v>1.42</v>
      </c>
      <c r="X55" s="197">
        <v>1.32</v>
      </c>
      <c r="Y55" s="197">
        <v>0</v>
      </c>
      <c r="Z55" s="197">
        <v>4.12</v>
      </c>
      <c r="AA55" s="197">
        <v>1.01</v>
      </c>
      <c r="AB55" s="197">
        <v>0</v>
      </c>
      <c r="AC55" s="197">
        <v>5.99</v>
      </c>
      <c r="AD55" s="197">
        <v>12.46</v>
      </c>
      <c r="AE55" s="197">
        <v>0</v>
      </c>
      <c r="AF55" s="197">
        <v>0</v>
      </c>
      <c r="AG55" s="197">
        <v>32.42</v>
      </c>
      <c r="AH55" s="197">
        <v>0</v>
      </c>
      <c r="AI55" s="197">
        <v>15.56</v>
      </c>
      <c r="AJ55" s="197">
        <v>0</v>
      </c>
      <c r="AK55" s="197">
        <v>-50</v>
      </c>
      <c r="AL55" s="197">
        <v>0</v>
      </c>
      <c r="AM55" s="197">
        <v>0</v>
      </c>
      <c r="AN55" s="197">
        <v>0</v>
      </c>
      <c r="AO55" s="197">
        <v>223.54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14.76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34.659999999999997</v>
      </c>
      <c r="K56" s="197">
        <v>176.25</v>
      </c>
      <c r="L56" s="197">
        <v>5.5</v>
      </c>
      <c r="M56" s="197">
        <v>2.15</v>
      </c>
      <c r="N56" s="197">
        <v>0</v>
      </c>
      <c r="O56" s="197">
        <v>2.4700000000000002</v>
      </c>
      <c r="P56" s="197">
        <v>0.69</v>
      </c>
      <c r="Q56" s="197">
        <v>4.92</v>
      </c>
      <c r="R56" s="197">
        <v>0.5</v>
      </c>
      <c r="S56" s="197">
        <v>6.76</v>
      </c>
      <c r="T56" s="197">
        <v>0</v>
      </c>
      <c r="U56" s="197">
        <v>1.75</v>
      </c>
      <c r="V56" s="197">
        <v>0.13</v>
      </c>
      <c r="W56" s="197">
        <v>1.42</v>
      </c>
      <c r="X56" s="197">
        <v>1.32</v>
      </c>
      <c r="Y56" s="197">
        <v>0</v>
      </c>
      <c r="Z56" s="197">
        <v>4.12</v>
      </c>
      <c r="AA56" s="197">
        <v>1.01</v>
      </c>
      <c r="AB56" s="197">
        <v>0</v>
      </c>
      <c r="AC56" s="197">
        <v>5.99</v>
      </c>
      <c r="AD56" s="197">
        <v>12.46</v>
      </c>
      <c r="AE56" s="197">
        <v>0</v>
      </c>
      <c r="AF56" s="197">
        <v>0</v>
      </c>
      <c r="AG56" s="197">
        <v>32.42</v>
      </c>
      <c r="AH56" s="197">
        <v>0</v>
      </c>
      <c r="AI56" s="197">
        <v>15.56</v>
      </c>
      <c r="AJ56" s="197">
        <v>0</v>
      </c>
      <c r="AK56" s="197">
        <v>-50</v>
      </c>
      <c r="AL56" s="197">
        <v>0</v>
      </c>
      <c r="AM56" s="197">
        <v>0</v>
      </c>
      <c r="AN56" s="197">
        <v>0</v>
      </c>
      <c r="AO56" s="197">
        <v>223.54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14.76</v>
      </c>
      <c r="E57" s="197">
        <v>0</v>
      </c>
      <c r="F57" s="197">
        <v>0</v>
      </c>
      <c r="G57" s="197">
        <v>28.62</v>
      </c>
      <c r="H57" s="197">
        <v>0</v>
      </c>
      <c r="I57" s="197">
        <v>0</v>
      </c>
      <c r="J57" s="197">
        <v>34.659999999999997</v>
      </c>
      <c r="K57" s="197">
        <v>166.58</v>
      </c>
      <c r="L57" s="197">
        <v>5.5</v>
      </c>
      <c r="M57" s="197">
        <v>2.15</v>
      </c>
      <c r="N57" s="197">
        <v>0</v>
      </c>
      <c r="O57" s="197">
        <v>2.4700000000000002</v>
      </c>
      <c r="P57" s="197">
        <v>0.69</v>
      </c>
      <c r="Q57" s="197">
        <v>5.09</v>
      </c>
      <c r="R57" s="197">
        <v>0.5</v>
      </c>
      <c r="S57" s="197">
        <v>0</v>
      </c>
      <c r="T57" s="197">
        <v>0</v>
      </c>
      <c r="U57" s="197">
        <v>1.75</v>
      </c>
      <c r="V57" s="197">
        <v>0.13</v>
      </c>
      <c r="W57" s="197">
        <v>1.42</v>
      </c>
      <c r="X57" s="197">
        <v>1.32</v>
      </c>
      <c r="Y57" s="197">
        <v>0</v>
      </c>
      <c r="Z57" s="197">
        <v>4.12</v>
      </c>
      <c r="AA57" s="197">
        <v>1.01</v>
      </c>
      <c r="AB57" s="197">
        <v>0</v>
      </c>
      <c r="AC57" s="197">
        <v>5.99</v>
      </c>
      <c r="AD57" s="197">
        <v>12.46</v>
      </c>
      <c r="AE57" s="197">
        <v>0</v>
      </c>
      <c r="AF57" s="197">
        <v>0</v>
      </c>
      <c r="AG57" s="197">
        <v>32.42</v>
      </c>
      <c r="AH57" s="197">
        <v>0</v>
      </c>
      <c r="AI57" s="197">
        <v>15.56</v>
      </c>
      <c r="AJ57" s="197">
        <v>0</v>
      </c>
      <c r="AK57" s="197">
        <v>-50</v>
      </c>
      <c r="AL57" s="197">
        <v>0</v>
      </c>
      <c r="AM57" s="197">
        <v>0</v>
      </c>
      <c r="AN57" s="197">
        <v>0</v>
      </c>
      <c r="AO57" s="197">
        <v>223.54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14.76</v>
      </c>
      <c r="E58" s="197">
        <v>0</v>
      </c>
      <c r="F58" s="197">
        <v>0</v>
      </c>
      <c r="G58" s="197">
        <v>28.62</v>
      </c>
      <c r="H58" s="197">
        <v>0</v>
      </c>
      <c r="I58" s="197">
        <v>0</v>
      </c>
      <c r="J58" s="197">
        <v>34.659999999999997</v>
      </c>
      <c r="K58" s="197">
        <v>156.91999999999999</v>
      </c>
      <c r="L58" s="197">
        <v>5.5</v>
      </c>
      <c r="M58" s="197">
        <v>2.15</v>
      </c>
      <c r="N58" s="197">
        <v>0</v>
      </c>
      <c r="O58" s="197">
        <v>2.4700000000000002</v>
      </c>
      <c r="P58" s="197">
        <v>0.69</v>
      </c>
      <c r="Q58" s="197">
        <v>4.92</v>
      </c>
      <c r="R58" s="197">
        <v>0.5</v>
      </c>
      <c r="S58" s="197">
        <v>0</v>
      </c>
      <c r="T58" s="197">
        <v>0</v>
      </c>
      <c r="U58" s="197">
        <v>1.75</v>
      </c>
      <c r="V58" s="197">
        <v>0.13</v>
      </c>
      <c r="W58" s="197">
        <v>1.42</v>
      </c>
      <c r="X58" s="197">
        <v>1.32</v>
      </c>
      <c r="Y58" s="197">
        <v>0</v>
      </c>
      <c r="Z58" s="197">
        <v>4.12</v>
      </c>
      <c r="AA58" s="197">
        <v>1.01</v>
      </c>
      <c r="AB58" s="197">
        <v>0</v>
      </c>
      <c r="AC58" s="197">
        <v>5.99</v>
      </c>
      <c r="AD58" s="197">
        <v>12.46</v>
      </c>
      <c r="AE58" s="197">
        <v>0</v>
      </c>
      <c r="AF58" s="197">
        <v>0</v>
      </c>
      <c r="AG58" s="197">
        <v>32.42</v>
      </c>
      <c r="AH58" s="197">
        <v>0</v>
      </c>
      <c r="AI58" s="197">
        <v>15.56</v>
      </c>
      <c r="AJ58" s="197">
        <v>0</v>
      </c>
      <c r="AK58" s="197">
        <v>-50</v>
      </c>
      <c r="AL58" s="197">
        <v>0</v>
      </c>
      <c r="AM58" s="197">
        <v>0</v>
      </c>
      <c r="AN58" s="197">
        <v>0</v>
      </c>
      <c r="AO58" s="197">
        <v>223.54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0</v>
      </c>
      <c r="G59" s="197">
        <v>28.62</v>
      </c>
      <c r="H59" s="197">
        <v>0</v>
      </c>
      <c r="I59" s="197">
        <v>0</v>
      </c>
      <c r="J59" s="197">
        <v>34.659999999999997</v>
      </c>
      <c r="K59" s="197">
        <v>101.53</v>
      </c>
      <c r="L59" s="197">
        <v>5.5</v>
      </c>
      <c r="M59" s="197">
        <v>-5.13</v>
      </c>
      <c r="N59" s="197">
        <v>0</v>
      </c>
      <c r="O59" s="197">
        <v>2.4700000000000002</v>
      </c>
      <c r="P59" s="197">
        <v>0.69</v>
      </c>
      <c r="Q59" s="197">
        <v>4.91</v>
      </c>
      <c r="R59" s="197">
        <v>0.5</v>
      </c>
      <c r="S59" s="197">
        <v>0</v>
      </c>
      <c r="T59" s="197">
        <v>0</v>
      </c>
      <c r="U59" s="197">
        <v>1.75</v>
      </c>
      <c r="V59" s="197">
        <v>0.13</v>
      </c>
      <c r="W59" s="197">
        <v>1.42</v>
      </c>
      <c r="X59" s="197">
        <v>1.32</v>
      </c>
      <c r="Y59" s="197">
        <v>0</v>
      </c>
      <c r="Z59" s="197">
        <v>4.12</v>
      </c>
      <c r="AA59" s="197">
        <v>1.01</v>
      </c>
      <c r="AB59" s="197">
        <v>0</v>
      </c>
      <c r="AC59" s="197">
        <v>6.99</v>
      </c>
      <c r="AD59" s="197">
        <v>12.46</v>
      </c>
      <c r="AE59" s="197">
        <v>0</v>
      </c>
      <c r="AF59" s="197">
        <v>0</v>
      </c>
      <c r="AG59" s="197">
        <v>32.42</v>
      </c>
      <c r="AH59" s="197">
        <v>0</v>
      </c>
      <c r="AI59" s="197">
        <v>15.56</v>
      </c>
      <c r="AJ59" s="197">
        <v>0</v>
      </c>
      <c r="AK59" s="197">
        <v>-39.78</v>
      </c>
      <c r="AL59" s="197">
        <v>0</v>
      </c>
      <c r="AM59" s="197">
        <v>0</v>
      </c>
      <c r="AN59" s="197">
        <v>0</v>
      </c>
      <c r="AO59" s="197">
        <v>223.54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0</v>
      </c>
      <c r="G60" s="197">
        <v>28.62</v>
      </c>
      <c r="H60" s="197">
        <v>0</v>
      </c>
      <c r="I60" s="197">
        <v>0</v>
      </c>
      <c r="J60" s="197">
        <v>28.18</v>
      </c>
      <c r="K60" s="197">
        <v>79.62</v>
      </c>
      <c r="L60" s="197">
        <v>5.5</v>
      </c>
      <c r="M60" s="197">
        <v>-5.13</v>
      </c>
      <c r="N60" s="197">
        <v>0</v>
      </c>
      <c r="O60" s="197">
        <v>2.4700000000000002</v>
      </c>
      <c r="P60" s="197">
        <v>0.69</v>
      </c>
      <c r="Q60" s="197">
        <v>4.91</v>
      </c>
      <c r="R60" s="197">
        <v>0.5</v>
      </c>
      <c r="S60" s="197">
        <v>0</v>
      </c>
      <c r="T60" s="197">
        <v>0</v>
      </c>
      <c r="U60" s="197">
        <v>1.75</v>
      </c>
      <c r="V60" s="197">
        <v>0.13</v>
      </c>
      <c r="W60" s="197">
        <v>1.42</v>
      </c>
      <c r="X60" s="197">
        <v>1.32</v>
      </c>
      <c r="Y60" s="197">
        <v>0</v>
      </c>
      <c r="Z60" s="197">
        <v>4.12</v>
      </c>
      <c r="AA60" s="197">
        <v>1.01</v>
      </c>
      <c r="AB60" s="197">
        <v>0</v>
      </c>
      <c r="AC60" s="197">
        <v>6.99</v>
      </c>
      <c r="AD60" s="197">
        <v>12.46</v>
      </c>
      <c r="AE60" s="197">
        <v>0</v>
      </c>
      <c r="AF60" s="197">
        <v>0</v>
      </c>
      <c r="AG60" s="197">
        <v>32.42</v>
      </c>
      <c r="AH60" s="197">
        <v>0</v>
      </c>
      <c r="AI60" s="197">
        <v>15.56</v>
      </c>
      <c r="AJ60" s="197">
        <v>0</v>
      </c>
      <c r="AK60" s="197">
        <v>-39.78</v>
      </c>
      <c r="AL60" s="197">
        <v>0</v>
      </c>
      <c r="AM60" s="197">
        <v>0</v>
      </c>
      <c r="AN60" s="197">
        <v>0</v>
      </c>
      <c r="AO60" s="197">
        <v>223.54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0</v>
      </c>
      <c r="G61" s="197">
        <v>28.62</v>
      </c>
      <c r="H61" s="197">
        <v>0</v>
      </c>
      <c r="I61" s="197">
        <v>0</v>
      </c>
      <c r="J61" s="197">
        <v>33.65</v>
      </c>
      <c r="K61" s="197">
        <v>45.8</v>
      </c>
      <c r="L61" s="197">
        <v>5.5</v>
      </c>
      <c r="M61" s="197">
        <v>-5.13</v>
      </c>
      <c r="N61" s="197">
        <v>0</v>
      </c>
      <c r="O61" s="197">
        <v>2.4700000000000002</v>
      </c>
      <c r="P61" s="197">
        <v>0.69</v>
      </c>
      <c r="Q61" s="197">
        <v>4.91</v>
      </c>
      <c r="R61" s="197">
        <v>0.5</v>
      </c>
      <c r="S61" s="197">
        <v>0</v>
      </c>
      <c r="T61" s="197">
        <v>0</v>
      </c>
      <c r="U61" s="197">
        <v>1.75</v>
      </c>
      <c r="V61" s="197">
        <v>0.13</v>
      </c>
      <c r="W61" s="197">
        <v>1.42</v>
      </c>
      <c r="X61" s="197">
        <v>1.32</v>
      </c>
      <c r="Y61" s="197">
        <v>0</v>
      </c>
      <c r="Z61" s="197">
        <v>4.12</v>
      </c>
      <c r="AA61" s="197">
        <v>1.01</v>
      </c>
      <c r="AB61" s="197">
        <v>0</v>
      </c>
      <c r="AC61" s="197">
        <v>6.99</v>
      </c>
      <c r="AD61" s="197">
        <v>12.46</v>
      </c>
      <c r="AE61" s="197">
        <v>0</v>
      </c>
      <c r="AF61" s="197">
        <v>0</v>
      </c>
      <c r="AG61" s="197">
        <v>32.42</v>
      </c>
      <c r="AH61" s="197">
        <v>0</v>
      </c>
      <c r="AI61" s="197">
        <v>15.56</v>
      </c>
      <c r="AJ61" s="197">
        <v>0</v>
      </c>
      <c r="AK61" s="197">
        <v>-39.78</v>
      </c>
      <c r="AL61" s="197">
        <v>0</v>
      </c>
      <c r="AM61" s="197">
        <v>0</v>
      </c>
      <c r="AN61" s="197">
        <v>0</v>
      </c>
      <c r="AO61" s="197">
        <v>223.54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0</v>
      </c>
      <c r="G62" s="197">
        <v>28.62</v>
      </c>
      <c r="H62" s="197">
        <v>0</v>
      </c>
      <c r="I62" s="197">
        <v>0</v>
      </c>
      <c r="J62" s="197">
        <v>34.659999999999997</v>
      </c>
      <c r="K62" s="197">
        <v>17.18</v>
      </c>
      <c r="L62" s="197">
        <v>5.5</v>
      </c>
      <c r="M62" s="197">
        <v>-5.13</v>
      </c>
      <c r="N62" s="197">
        <v>0</v>
      </c>
      <c r="O62" s="197">
        <v>2.4700000000000002</v>
      </c>
      <c r="P62" s="197">
        <v>0.69</v>
      </c>
      <c r="Q62" s="197">
        <v>4.91</v>
      </c>
      <c r="R62" s="197">
        <v>0.5</v>
      </c>
      <c r="S62" s="197">
        <v>0</v>
      </c>
      <c r="T62" s="197">
        <v>0</v>
      </c>
      <c r="U62" s="197">
        <v>1.75</v>
      </c>
      <c r="V62" s="197">
        <v>0.13</v>
      </c>
      <c r="W62" s="197">
        <v>1.42</v>
      </c>
      <c r="X62" s="197">
        <v>1.32</v>
      </c>
      <c r="Y62" s="197">
        <v>0</v>
      </c>
      <c r="Z62" s="197">
        <v>4.12</v>
      </c>
      <c r="AA62" s="197">
        <v>1.01</v>
      </c>
      <c r="AB62" s="197">
        <v>0</v>
      </c>
      <c r="AC62" s="197">
        <v>6.99</v>
      </c>
      <c r="AD62" s="197">
        <v>12.46</v>
      </c>
      <c r="AE62" s="197">
        <v>0</v>
      </c>
      <c r="AF62" s="197">
        <v>0</v>
      </c>
      <c r="AG62" s="197">
        <v>32.42</v>
      </c>
      <c r="AH62" s="197">
        <v>0</v>
      </c>
      <c r="AI62" s="197">
        <v>15.56</v>
      </c>
      <c r="AJ62" s="197">
        <v>0</v>
      </c>
      <c r="AK62" s="197">
        <v>-39.78</v>
      </c>
      <c r="AL62" s="197">
        <v>0</v>
      </c>
      <c r="AM62" s="197">
        <v>0</v>
      </c>
      <c r="AN62" s="197">
        <v>0</v>
      </c>
      <c r="AO62" s="197">
        <v>223.54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0</v>
      </c>
      <c r="G63" s="197">
        <v>28.62</v>
      </c>
      <c r="H63" s="197">
        <v>0</v>
      </c>
      <c r="I63" s="197">
        <v>0</v>
      </c>
      <c r="J63" s="197">
        <v>34.659999999999997</v>
      </c>
      <c r="K63" s="197">
        <v>17.18</v>
      </c>
      <c r="L63" s="197">
        <v>5.5</v>
      </c>
      <c r="M63" s="197">
        <v>-5.13</v>
      </c>
      <c r="N63" s="197">
        <v>0</v>
      </c>
      <c r="O63" s="197">
        <v>2.4700000000000002</v>
      </c>
      <c r="P63" s="197">
        <v>0.69</v>
      </c>
      <c r="Q63" s="197">
        <v>4.91</v>
      </c>
      <c r="R63" s="197">
        <v>0.5</v>
      </c>
      <c r="S63" s="197">
        <v>0</v>
      </c>
      <c r="T63" s="197">
        <v>0</v>
      </c>
      <c r="U63" s="197">
        <v>1.75</v>
      </c>
      <c r="V63" s="197">
        <v>0.14000000000000001</v>
      </c>
      <c r="W63" s="197">
        <v>1.42</v>
      </c>
      <c r="X63" s="197">
        <v>1.32</v>
      </c>
      <c r="Y63" s="197">
        <v>0</v>
      </c>
      <c r="Z63" s="197">
        <v>4.12</v>
      </c>
      <c r="AA63" s="197">
        <v>1.01</v>
      </c>
      <c r="AB63" s="197">
        <v>0</v>
      </c>
      <c r="AC63" s="197">
        <v>6.99</v>
      </c>
      <c r="AD63" s="197">
        <v>12.46</v>
      </c>
      <c r="AE63" s="197">
        <v>0</v>
      </c>
      <c r="AF63" s="197">
        <v>0</v>
      </c>
      <c r="AG63" s="197">
        <v>33.22</v>
      </c>
      <c r="AH63" s="197">
        <v>0</v>
      </c>
      <c r="AI63" s="197">
        <v>15.56</v>
      </c>
      <c r="AJ63" s="197">
        <v>0</v>
      </c>
      <c r="AK63" s="197">
        <v>-39.78</v>
      </c>
      <c r="AL63" s="197">
        <v>0</v>
      </c>
      <c r="AM63" s="197">
        <v>0</v>
      </c>
      <c r="AN63" s="197">
        <v>0</v>
      </c>
      <c r="AO63" s="197">
        <v>223.54</v>
      </c>
      <c r="AP63" s="197">
        <v>-18.329999999999998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11.82</v>
      </c>
      <c r="E64" s="197">
        <v>0</v>
      </c>
      <c r="F64" s="197">
        <v>0</v>
      </c>
      <c r="G64" s="197">
        <v>28.62</v>
      </c>
      <c r="H64" s="197">
        <v>0</v>
      </c>
      <c r="I64" s="197">
        <v>0</v>
      </c>
      <c r="J64" s="197">
        <v>34.659999999999997</v>
      </c>
      <c r="K64" s="197">
        <v>17.18</v>
      </c>
      <c r="L64" s="197">
        <v>0.28000000000000003</v>
      </c>
      <c r="M64" s="197">
        <v>-5.13</v>
      </c>
      <c r="N64" s="197">
        <v>0</v>
      </c>
      <c r="O64" s="197">
        <v>2.4700000000000002</v>
      </c>
      <c r="P64" s="197">
        <v>0.69</v>
      </c>
      <c r="Q64" s="197">
        <v>0.3</v>
      </c>
      <c r="R64" s="197">
        <v>0.5</v>
      </c>
      <c r="S64" s="197">
        <v>0</v>
      </c>
      <c r="T64" s="197">
        <v>0</v>
      </c>
      <c r="U64" s="197">
        <v>1.75</v>
      </c>
      <c r="V64" s="197">
        <v>0</v>
      </c>
      <c r="W64" s="197">
        <v>1.42</v>
      </c>
      <c r="X64" s="197">
        <v>1.32</v>
      </c>
      <c r="Y64" s="197">
        <v>0</v>
      </c>
      <c r="Z64" s="197">
        <v>4.12</v>
      </c>
      <c r="AA64" s="197">
        <v>1.01</v>
      </c>
      <c r="AB64" s="197">
        <v>0</v>
      </c>
      <c r="AC64" s="197">
        <v>6.99</v>
      </c>
      <c r="AD64" s="197">
        <v>12.46</v>
      </c>
      <c r="AE64" s="197">
        <v>0</v>
      </c>
      <c r="AF64" s="197">
        <v>0</v>
      </c>
      <c r="AG64" s="197">
        <v>33.22</v>
      </c>
      <c r="AH64" s="197">
        <v>0</v>
      </c>
      <c r="AI64" s="197">
        <v>15.56</v>
      </c>
      <c r="AJ64" s="197">
        <v>0</v>
      </c>
      <c r="AK64" s="197">
        <v>-39.78</v>
      </c>
      <c r="AL64" s="197">
        <v>0</v>
      </c>
      <c r="AM64" s="197">
        <v>0</v>
      </c>
      <c r="AN64" s="197">
        <v>0</v>
      </c>
      <c r="AO64" s="197">
        <v>198.54</v>
      </c>
      <c r="AP64" s="197">
        <v>-18.329999999999998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0</v>
      </c>
      <c r="G65" s="197">
        <v>28.62</v>
      </c>
      <c r="H65" s="197">
        <v>0</v>
      </c>
      <c r="I65" s="197">
        <v>0</v>
      </c>
      <c r="J65" s="197">
        <v>34.659999999999997</v>
      </c>
      <c r="K65" s="197">
        <v>17.18</v>
      </c>
      <c r="L65" s="197">
        <v>0.28000000000000003</v>
      </c>
      <c r="M65" s="197">
        <v>-5.13</v>
      </c>
      <c r="N65" s="197">
        <v>0</v>
      </c>
      <c r="O65" s="197">
        <v>2.4700000000000002</v>
      </c>
      <c r="P65" s="197">
        <v>0.69</v>
      </c>
      <c r="Q65" s="197">
        <v>0.3</v>
      </c>
      <c r="R65" s="197">
        <v>0.5</v>
      </c>
      <c r="S65" s="197">
        <v>0</v>
      </c>
      <c r="T65" s="197">
        <v>0</v>
      </c>
      <c r="U65" s="197">
        <v>1.75</v>
      </c>
      <c r="V65" s="197">
        <v>0</v>
      </c>
      <c r="W65" s="197">
        <v>1.42</v>
      </c>
      <c r="X65" s="197">
        <v>1.32</v>
      </c>
      <c r="Y65" s="197">
        <v>0</v>
      </c>
      <c r="Z65" s="197">
        <v>4.12</v>
      </c>
      <c r="AA65" s="197">
        <v>1.01</v>
      </c>
      <c r="AB65" s="197">
        <v>0</v>
      </c>
      <c r="AC65" s="197">
        <v>6.99</v>
      </c>
      <c r="AD65" s="197">
        <v>12.46</v>
      </c>
      <c r="AE65" s="197">
        <v>0</v>
      </c>
      <c r="AF65" s="197">
        <v>0</v>
      </c>
      <c r="AG65" s="197">
        <v>33.22</v>
      </c>
      <c r="AH65" s="197">
        <v>0</v>
      </c>
      <c r="AI65" s="197">
        <v>15.56</v>
      </c>
      <c r="AJ65" s="197">
        <v>0</v>
      </c>
      <c r="AK65" s="197">
        <v>-39.78</v>
      </c>
      <c r="AL65" s="197">
        <v>0</v>
      </c>
      <c r="AM65" s="197">
        <v>0</v>
      </c>
      <c r="AN65" s="197">
        <v>0</v>
      </c>
      <c r="AO65" s="197">
        <v>123.54</v>
      </c>
      <c r="AP65" s="197">
        <v>-18.329999999999998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28.62</v>
      </c>
      <c r="H66" s="197">
        <v>0</v>
      </c>
      <c r="I66" s="197">
        <v>0</v>
      </c>
      <c r="J66" s="197">
        <v>34.659999999999997</v>
      </c>
      <c r="K66" s="197">
        <v>17.18</v>
      </c>
      <c r="L66" s="197">
        <v>0.28000000000000003</v>
      </c>
      <c r="M66" s="197">
        <v>-5.13</v>
      </c>
      <c r="N66" s="197">
        <v>0</v>
      </c>
      <c r="O66" s="197">
        <v>2.4700000000000002</v>
      </c>
      <c r="P66" s="197">
        <v>0.69</v>
      </c>
      <c r="Q66" s="197">
        <v>0.3</v>
      </c>
      <c r="R66" s="197">
        <v>0.5</v>
      </c>
      <c r="S66" s="197">
        <v>0</v>
      </c>
      <c r="T66" s="197">
        <v>0</v>
      </c>
      <c r="U66" s="197">
        <v>1.75</v>
      </c>
      <c r="V66" s="197">
        <v>0</v>
      </c>
      <c r="W66" s="197">
        <v>1.42</v>
      </c>
      <c r="X66" s="197">
        <v>1.32</v>
      </c>
      <c r="Y66" s="197">
        <v>0</v>
      </c>
      <c r="Z66" s="197">
        <v>4.12</v>
      </c>
      <c r="AA66" s="197">
        <v>1.01</v>
      </c>
      <c r="AB66" s="197">
        <v>0</v>
      </c>
      <c r="AC66" s="197">
        <v>6.99</v>
      </c>
      <c r="AD66" s="197">
        <v>12.46</v>
      </c>
      <c r="AE66" s="197">
        <v>0</v>
      </c>
      <c r="AF66" s="197">
        <v>0</v>
      </c>
      <c r="AG66" s="197">
        <v>33.22</v>
      </c>
      <c r="AH66" s="197">
        <v>0</v>
      </c>
      <c r="AI66" s="197">
        <v>15.56</v>
      </c>
      <c r="AJ66" s="197">
        <v>0</v>
      </c>
      <c r="AK66" s="197">
        <v>-39.78</v>
      </c>
      <c r="AL66" s="197">
        <v>0</v>
      </c>
      <c r="AM66" s="197">
        <v>0</v>
      </c>
      <c r="AN66" s="197">
        <v>0</v>
      </c>
      <c r="AO66" s="197">
        <v>73.540000000000006</v>
      </c>
      <c r="AP66" s="197">
        <v>-18.329999999999998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17.18</v>
      </c>
      <c r="L67" s="197">
        <v>0.28000000000000003</v>
      </c>
      <c r="M67" s="197">
        <v>-5.13</v>
      </c>
      <c r="N67" s="197">
        <v>0</v>
      </c>
      <c r="O67" s="197">
        <v>2.4700000000000002</v>
      </c>
      <c r="P67" s="197">
        <v>0.69</v>
      </c>
      <c r="Q67" s="197">
        <v>0.3</v>
      </c>
      <c r="R67" s="197">
        <v>0.5</v>
      </c>
      <c r="S67" s="197">
        <v>0</v>
      </c>
      <c r="T67" s="197">
        <v>0</v>
      </c>
      <c r="U67" s="197">
        <v>1.75</v>
      </c>
      <c r="V67" s="197">
        <v>0</v>
      </c>
      <c r="W67" s="197">
        <v>1.42</v>
      </c>
      <c r="X67" s="197">
        <v>1.32</v>
      </c>
      <c r="Y67" s="197">
        <v>0</v>
      </c>
      <c r="Z67" s="197">
        <v>4.12</v>
      </c>
      <c r="AA67" s="197">
        <v>1.01</v>
      </c>
      <c r="AB67" s="197">
        <v>0</v>
      </c>
      <c r="AC67" s="197">
        <v>6.99</v>
      </c>
      <c r="AD67" s="197">
        <v>12.46</v>
      </c>
      <c r="AE67" s="197">
        <v>0</v>
      </c>
      <c r="AF67" s="197">
        <v>0</v>
      </c>
      <c r="AG67" s="197">
        <v>33.22</v>
      </c>
      <c r="AH67" s="197">
        <v>0</v>
      </c>
      <c r="AI67" s="197">
        <v>15.56</v>
      </c>
      <c r="AJ67" s="197">
        <v>0</v>
      </c>
      <c r="AK67" s="197">
        <v>-7.78</v>
      </c>
      <c r="AL67" s="197">
        <v>0</v>
      </c>
      <c r="AM67" s="197">
        <v>0</v>
      </c>
      <c r="AN67" s="197">
        <v>0</v>
      </c>
      <c r="AO67" s="197">
        <v>73.540000000000006</v>
      </c>
      <c r="AP67" s="197">
        <v>-18.329999999999998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17.18</v>
      </c>
      <c r="L68" s="197">
        <v>0.28000000000000003</v>
      </c>
      <c r="M68" s="197">
        <v>-5.13</v>
      </c>
      <c r="N68" s="197">
        <v>0</v>
      </c>
      <c r="O68" s="197">
        <v>2.4700000000000002</v>
      </c>
      <c r="P68" s="197">
        <v>0.69</v>
      </c>
      <c r="Q68" s="197">
        <v>0.3</v>
      </c>
      <c r="R68" s="197">
        <v>0.5</v>
      </c>
      <c r="S68" s="197">
        <v>0</v>
      </c>
      <c r="T68" s="197">
        <v>0</v>
      </c>
      <c r="U68" s="197">
        <v>1.75</v>
      </c>
      <c r="V68" s="197">
        <v>0</v>
      </c>
      <c r="W68" s="197">
        <v>1.42</v>
      </c>
      <c r="X68" s="197">
        <v>1.32</v>
      </c>
      <c r="Y68" s="197">
        <v>0</v>
      </c>
      <c r="Z68" s="197">
        <v>4.12</v>
      </c>
      <c r="AA68" s="197">
        <v>1.01</v>
      </c>
      <c r="AB68" s="197">
        <v>0</v>
      </c>
      <c r="AC68" s="197">
        <v>6.99</v>
      </c>
      <c r="AD68" s="197">
        <v>12.46</v>
      </c>
      <c r="AE68" s="197">
        <v>0</v>
      </c>
      <c r="AF68" s="197">
        <v>0</v>
      </c>
      <c r="AG68" s="197">
        <v>33.22</v>
      </c>
      <c r="AH68" s="197">
        <v>0</v>
      </c>
      <c r="AI68" s="197">
        <v>15.56</v>
      </c>
      <c r="AJ68" s="197">
        <v>0</v>
      </c>
      <c r="AK68" s="197">
        <v>-7.78</v>
      </c>
      <c r="AL68" s="197">
        <v>0</v>
      </c>
      <c r="AM68" s="197">
        <v>0</v>
      </c>
      <c r="AN68" s="197">
        <v>0</v>
      </c>
      <c r="AO68" s="197">
        <v>73.540000000000006</v>
      </c>
      <c r="AP68" s="197">
        <v>-18.329999999999998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17.18</v>
      </c>
      <c r="L69" s="197">
        <v>0.28000000000000003</v>
      </c>
      <c r="M69" s="197">
        <v>-5.13</v>
      </c>
      <c r="N69" s="197">
        <v>0</v>
      </c>
      <c r="O69" s="197">
        <v>2.4700000000000002</v>
      </c>
      <c r="P69" s="197">
        <v>0.69</v>
      </c>
      <c r="Q69" s="197">
        <v>0.3</v>
      </c>
      <c r="R69" s="197">
        <v>0.5</v>
      </c>
      <c r="S69" s="197">
        <v>0</v>
      </c>
      <c r="T69" s="197">
        <v>0</v>
      </c>
      <c r="U69" s="197">
        <v>1.75</v>
      </c>
      <c r="V69" s="197">
        <v>0</v>
      </c>
      <c r="W69" s="197">
        <v>1.42</v>
      </c>
      <c r="X69" s="197">
        <v>1.32</v>
      </c>
      <c r="Y69" s="197">
        <v>0</v>
      </c>
      <c r="Z69" s="197">
        <v>4.12</v>
      </c>
      <c r="AA69" s="197">
        <v>1.01</v>
      </c>
      <c r="AB69" s="197">
        <v>0</v>
      </c>
      <c r="AC69" s="197">
        <v>6.99</v>
      </c>
      <c r="AD69" s="197">
        <v>12.46</v>
      </c>
      <c r="AE69" s="197">
        <v>0</v>
      </c>
      <c r="AF69" s="197">
        <v>0</v>
      </c>
      <c r="AG69" s="197">
        <v>33.22</v>
      </c>
      <c r="AH69" s="197">
        <v>0</v>
      </c>
      <c r="AI69" s="197">
        <v>15.56</v>
      </c>
      <c r="AJ69" s="197">
        <v>0</v>
      </c>
      <c r="AK69" s="197">
        <v>-7.63</v>
      </c>
      <c r="AL69" s="197">
        <v>0</v>
      </c>
      <c r="AM69" s="197">
        <v>0</v>
      </c>
      <c r="AN69" s="197">
        <v>0</v>
      </c>
      <c r="AO69" s="197">
        <v>73.540000000000006</v>
      </c>
      <c r="AP69" s="197">
        <v>-18.329999999999998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17.18</v>
      </c>
      <c r="L70" s="197">
        <v>0.28000000000000003</v>
      </c>
      <c r="M70" s="197">
        <v>-5.13</v>
      </c>
      <c r="N70" s="197">
        <v>0</v>
      </c>
      <c r="O70" s="197">
        <v>2.4700000000000002</v>
      </c>
      <c r="P70" s="197">
        <v>0.69</v>
      </c>
      <c r="Q70" s="197">
        <v>0.3</v>
      </c>
      <c r="R70" s="197">
        <v>0.5</v>
      </c>
      <c r="S70" s="197">
        <v>0</v>
      </c>
      <c r="T70" s="197">
        <v>0</v>
      </c>
      <c r="U70" s="197">
        <v>1.75</v>
      </c>
      <c r="V70" s="197">
        <v>0</v>
      </c>
      <c r="W70" s="197">
        <v>1.42</v>
      </c>
      <c r="X70" s="197">
        <v>1.32</v>
      </c>
      <c r="Y70" s="197">
        <v>0</v>
      </c>
      <c r="Z70" s="197">
        <v>4.12</v>
      </c>
      <c r="AA70" s="197">
        <v>1.01</v>
      </c>
      <c r="AB70" s="197">
        <v>0</v>
      </c>
      <c r="AC70" s="197">
        <v>6.99</v>
      </c>
      <c r="AD70" s="197">
        <v>12.46</v>
      </c>
      <c r="AE70" s="197">
        <v>0</v>
      </c>
      <c r="AF70" s="197">
        <v>0</v>
      </c>
      <c r="AG70" s="197">
        <v>33.25</v>
      </c>
      <c r="AH70" s="197">
        <v>0</v>
      </c>
      <c r="AI70" s="197">
        <v>15.56</v>
      </c>
      <c r="AJ70" s="197">
        <v>0</v>
      </c>
      <c r="AK70" s="197">
        <v>-7.63</v>
      </c>
      <c r="AL70" s="197">
        <v>0</v>
      </c>
      <c r="AM70" s="197">
        <v>0</v>
      </c>
      <c r="AN70" s="197">
        <v>0</v>
      </c>
      <c r="AO70" s="197">
        <v>73.540000000000006</v>
      </c>
      <c r="AP70" s="197">
        <v>-18.329999999999998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17.18</v>
      </c>
      <c r="L71" s="197">
        <v>0.28000000000000003</v>
      </c>
      <c r="M71" s="197">
        <v>-5.13</v>
      </c>
      <c r="N71" s="197">
        <v>0</v>
      </c>
      <c r="O71" s="197">
        <v>2.4700000000000002</v>
      </c>
      <c r="P71" s="197">
        <v>0.69</v>
      </c>
      <c r="Q71" s="197">
        <v>0.3</v>
      </c>
      <c r="R71" s="197">
        <v>0.5</v>
      </c>
      <c r="S71" s="197">
        <v>0</v>
      </c>
      <c r="T71" s="197">
        <v>0</v>
      </c>
      <c r="U71" s="197">
        <v>1.75</v>
      </c>
      <c r="V71" s="197">
        <v>0</v>
      </c>
      <c r="W71" s="197">
        <v>1.42</v>
      </c>
      <c r="X71" s="197">
        <v>1.32</v>
      </c>
      <c r="Y71" s="197">
        <v>0</v>
      </c>
      <c r="Z71" s="197">
        <v>4.12</v>
      </c>
      <c r="AA71" s="197">
        <v>0.28999999999999998</v>
      </c>
      <c r="AB71" s="197">
        <v>0</v>
      </c>
      <c r="AC71" s="197">
        <v>6.99</v>
      </c>
      <c r="AD71" s="197">
        <v>12.46</v>
      </c>
      <c r="AE71" s="197">
        <v>0</v>
      </c>
      <c r="AF71" s="197">
        <v>0</v>
      </c>
      <c r="AG71" s="197">
        <v>33.25</v>
      </c>
      <c r="AH71" s="197">
        <v>0</v>
      </c>
      <c r="AI71" s="197">
        <v>15.56</v>
      </c>
      <c r="AJ71" s="197">
        <v>0</v>
      </c>
      <c r="AK71" s="197">
        <v>-7.63</v>
      </c>
      <c r="AL71" s="197">
        <v>0</v>
      </c>
      <c r="AM71" s="197">
        <v>0</v>
      </c>
      <c r="AN71" s="197">
        <v>0</v>
      </c>
      <c r="AO71" s="197">
        <v>73.540000000000006</v>
      </c>
      <c r="AP71" s="197">
        <v>-18.329999999999998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17.18</v>
      </c>
      <c r="L72" s="197">
        <v>0.28000000000000003</v>
      </c>
      <c r="M72" s="197">
        <v>-5.13</v>
      </c>
      <c r="N72" s="197">
        <v>0</v>
      </c>
      <c r="O72" s="197">
        <v>2.4700000000000002</v>
      </c>
      <c r="P72" s="197">
        <v>0.69</v>
      </c>
      <c r="Q72" s="197">
        <v>0.3</v>
      </c>
      <c r="R72" s="197">
        <v>0.5</v>
      </c>
      <c r="S72" s="197">
        <v>0</v>
      </c>
      <c r="T72" s="197">
        <v>0</v>
      </c>
      <c r="U72" s="197">
        <v>1.75</v>
      </c>
      <c r="V72" s="197">
        <v>0</v>
      </c>
      <c r="W72" s="197">
        <v>1.42</v>
      </c>
      <c r="X72" s="197">
        <v>1.32</v>
      </c>
      <c r="Y72" s="197">
        <v>0</v>
      </c>
      <c r="Z72" s="197">
        <v>4.12</v>
      </c>
      <c r="AA72" s="197">
        <v>0.28999999999999998</v>
      </c>
      <c r="AB72" s="197">
        <v>0</v>
      </c>
      <c r="AC72" s="197">
        <v>6.99</v>
      </c>
      <c r="AD72" s="197">
        <v>12.46</v>
      </c>
      <c r="AE72" s="197">
        <v>0</v>
      </c>
      <c r="AF72" s="197">
        <v>0</v>
      </c>
      <c r="AG72" s="197">
        <v>33.74</v>
      </c>
      <c r="AH72" s="197">
        <v>0</v>
      </c>
      <c r="AI72" s="197">
        <v>15.56</v>
      </c>
      <c r="AJ72" s="197">
        <v>0</v>
      </c>
      <c r="AK72" s="197">
        <v>-7.63</v>
      </c>
      <c r="AL72" s="197">
        <v>0</v>
      </c>
      <c r="AM72" s="197">
        <v>0</v>
      </c>
      <c r="AN72" s="197">
        <v>0</v>
      </c>
      <c r="AO72" s="197">
        <v>73.540000000000006</v>
      </c>
      <c r="AP72" s="197">
        <v>-18.329999999999998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17.18</v>
      </c>
      <c r="L73" s="197">
        <v>0.28000000000000003</v>
      </c>
      <c r="M73" s="197">
        <v>-5.13</v>
      </c>
      <c r="N73" s="197">
        <v>0</v>
      </c>
      <c r="O73" s="197">
        <v>2.4700000000000002</v>
      </c>
      <c r="P73" s="197">
        <v>0.69</v>
      </c>
      <c r="Q73" s="197">
        <v>0.3</v>
      </c>
      <c r="R73" s="197">
        <v>0.5</v>
      </c>
      <c r="S73" s="197">
        <v>0</v>
      </c>
      <c r="T73" s="197">
        <v>0</v>
      </c>
      <c r="U73" s="197">
        <v>1.75</v>
      </c>
      <c r="V73" s="197">
        <v>0</v>
      </c>
      <c r="W73" s="197">
        <v>1.42</v>
      </c>
      <c r="X73" s="197">
        <v>5.65</v>
      </c>
      <c r="Y73" s="197">
        <v>0</v>
      </c>
      <c r="Z73" s="197">
        <v>4.12</v>
      </c>
      <c r="AA73" s="197">
        <v>0.28999999999999998</v>
      </c>
      <c r="AB73" s="197">
        <v>0</v>
      </c>
      <c r="AC73" s="197">
        <v>6.99</v>
      </c>
      <c r="AD73" s="197">
        <v>12.46</v>
      </c>
      <c r="AE73" s="197">
        <v>0</v>
      </c>
      <c r="AF73" s="197">
        <v>0</v>
      </c>
      <c r="AG73" s="197">
        <v>33.74</v>
      </c>
      <c r="AH73" s="197">
        <v>0</v>
      </c>
      <c r="AI73" s="197">
        <v>15.56</v>
      </c>
      <c r="AJ73" s="197">
        <v>0</v>
      </c>
      <c r="AK73" s="197">
        <v>-7.63</v>
      </c>
      <c r="AL73" s="197">
        <v>0</v>
      </c>
      <c r="AM73" s="197">
        <v>0</v>
      </c>
      <c r="AN73" s="197">
        <v>0</v>
      </c>
      <c r="AO73" s="197">
        <v>73.540000000000006</v>
      </c>
      <c r="AP73" s="197">
        <v>-18.329999999999998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17.18</v>
      </c>
      <c r="L74" s="197">
        <v>0.28000000000000003</v>
      </c>
      <c r="M74" s="197">
        <v>-5.13</v>
      </c>
      <c r="N74" s="197">
        <v>0</v>
      </c>
      <c r="O74" s="197">
        <v>2.4700000000000002</v>
      </c>
      <c r="P74" s="197">
        <v>0.69</v>
      </c>
      <c r="Q74" s="197">
        <v>0.3</v>
      </c>
      <c r="R74" s="197">
        <v>0.5</v>
      </c>
      <c r="S74" s="197">
        <v>0</v>
      </c>
      <c r="T74" s="197">
        <v>0</v>
      </c>
      <c r="U74" s="197">
        <v>1.75</v>
      </c>
      <c r="V74" s="197">
        <v>0</v>
      </c>
      <c r="W74" s="197">
        <v>1.42</v>
      </c>
      <c r="X74" s="197">
        <v>5.05</v>
      </c>
      <c r="Y74" s="197">
        <v>0</v>
      </c>
      <c r="Z74" s="197">
        <v>4.12</v>
      </c>
      <c r="AA74" s="197">
        <v>0.28999999999999998</v>
      </c>
      <c r="AB74" s="197">
        <v>0</v>
      </c>
      <c r="AC74" s="197">
        <v>6.99</v>
      </c>
      <c r="AD74" s="197">
        <v>12.46</v>
      </c>
      <c r="AE74" s="197">
        <v>0</v>
      </c>
      <c r="AF74" s="197">
        <v>0</v>
      </c>
      <c r="AG74" s="197">
        <v>33.74</v>
      </c>
      <c r="AH74" s="197">
        <v>0</v>
      </c>
      <c r="AI74" s="197">
        <v>15.56</v>
      </c>
      <c r="AJ74" s="197">
        <v>0</v>
      </c>
      <c r="AK74" s="197">
        <v>-7.63</v>
      </c>
      <c r="AL74" s="197">
        <v>0</v>
      </c>
      <c r="AM74" s="197">
        <v>0</v>
      </c>
      <c r="AN74" s="197">
        <v>0</v>
      </c>
      <c r="AO74" s="197">
        <v>73.540000000000006</v>
      </c>
      <c r="AP74" s="197">
        <v>-18.329999999999998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17.18</v>
      </c>
      <c r="L75" s="197">
        <v>0.28000000000000003</v>
      </c>
      <c r="M75" s="197">
        <v>-5.13</v>
      </c>
      <c r="N75" s="197">
        <v>0</v>
      </c>
      <c r="O75" s="197">
        <v>2.4700000000000002</v>
      </c>
      <c r="P75" s="197">
        <v>0.69</v>
      </c>
      <c r="Q75" s="197">
        <v>0.3</v>
      </c>
      <c r="R75" s="197">
        <v>0.4</v>
      </c>
      <c r="S75" s="197">
        <v>0</v>
      </c>
      <c r="T75" s="197">
        <v>0</v>
      </c>
      <c r="U75" s="197">
        <v>1.75</v>
      </c>
      <c r="V75" s="197">
        <v>0</v>
      </c>
      <c r="W75" s="197">
        <v>1.42</v>
      </c>
      <c r="X75" s="197">
        <v>3.92</v>
      </c>
      <c r="Y75" s="197">
        <v>0</v>
      </c>
      <c r="Z75" s="197">
        <v>4.12</v>
      </c>
      <c r="AA75" s="197">
        <v>0.28999999999999998</v>
      </c>
      <c r="AB75" s="197">
        <v>0</v>
      </c>
      <c r="AC75" s="197">
        <v>5.99</v>
      </c>
      <c r="AD75" s="197">
        <v>12.46</v>
      </c>
      <c r="AE75" s="197">
        <v>0</v>
      </c>
      <c r="AF75" s="197">
        <v>0</v>
      </c>
      <c r="AG75" s="197">
        <v>32.380000000000003</v>
      </c>
      <c r="AH75" s="197">
        <v>0</v>
      </c>
      <c r="AI75" s="197">
        <v>15.56</v>
      </c>
      <c r="AJ75" s="197">
        <v>0</v>
      </c>
      <c r="AK75" s="197">
        <v>-7.63</v>
      </c>
      <c r="AL75" s="197">
        <v>0</v>
      </c>
      <c r="AM75" s="197">
        <v>0</v>
      </c>
      <c r="AN75" s="197">
        <v>0</v>
      </c>
      <c r="AO75" s="197">
        <v>76.319999999999993</v>
      </c>
      <c r="AP75" s="197">
        <v>-18.329999999999998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17.18</v>
      </c>
      <c r="L76" s="197">
        <v>0.28000000000000003</v>
      </c>
      <c r="M76" s="197">
        <v>-5.13</v>
      </c>
      <c r="N76" s="197">
        <v>0</v>
      </c>
      <c r="O76" s="197">
        <v>2.4700000000000002</v>
      </c>
      <c r="P76" s="197">
        <v>0.69</v>
      </c>
      <c r="Q76" s="197">
        <v>0.3</v>
      </c>
      <c r="R76" s="197">
        <v>0.39</v>
      </c>
      <c r="S76" s="197">
        <v>0</v>
      </c>
      <c r="T76" s="197">
        <v>0</v>
      </c>
      <c r="U76" s="197">
        <v>1.75</v>
      </c>
      <c r="V76" s="197">
        <v>0</v>
      </c>
      <c r="W76" s="197">
        <v>1.42</v>
      </c>
      <c r="X76" s="197">
        <v>2.19</v>
      </c>
      <c r="Y76" s="197">
        <v>0</v>
      </c>
      <c r="Z76" s="197">
        <v>4.12</v>
      </c>
      <c r="AA76" s="197">
        <v>0.28999999999999998</v>
      </c>
      <c r="AB76" s="197">
        <v>0</v>
      </c>
      <c r="AC76" s="197">
        <v>5.99</v>
      </c>
      <c r="AD76" s="197">
        <v>12.46</v>
      </c>
      <c r="AE76" s="197">
        <v>0</v>
      </c>
      <c r="AF76" s="197">
        <v>0</v>
      </c>
      <c r="AG76" s="197">
        <v>32.380000000000003</v>
      </c>
      <c r="AH76" s="197">
        <v>0</v>
      </c>
      <c r="AI76" s="197">
        <v>15.56</v>
      </c>
      <c r="AJ76" s="197">
        <v>0</v>
      </c>
      <c r="AK76" s="197">
        <v>-7.63</v>
      </c>
      <c r="AL76" s="197">
        <v>0</v>
      </c>
      <c r="AM76" s="197">
        <v>0</v>
      </c>
      <c r="AN76" s="197">
        <v>0</v>
      </c>
      <c r="AO76" s="197">
        <v>76.319999999999993</v>
      </c>
      <c r="AP76" s="197">
        <v>-18.329999999999998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17.18</v>
      </c>
      <c r="L77" s="197">
        <v>0.28000000000000003</v>
      </c>
      <c r="M77" s="197">
        <v>-5.13</v>
      </c>
      <c r="N77" s="197">
        <v>0</v>
      </c>
      <c r="O77" s="197">
        <v>2.4700000000000002</v>
      </c>
      <c r="P77" s="197">
        <v>0.69</v>
      </c>
      <c r="Q77" s="197">
        <v>0.3</v>
      </c>
      <c r="R77" s="197">
        <v>0.39</v>
      </c>
      <c r="S77" s="197">
        <v>0</v>
      </c>
      <c r="T77" s="197">
        <v>0</v>
      </c>
      <c r="U77" s="197">
        <v>1.75</v>
      </c>
      <c r="V77" s="197">
        <v>0.17</v>
      </c>
      <c r="W77" s="197">
        <v>1.42</v>
      </c>
      <c r="X77" s="197">
        <v>2.1800000000000002</v>
      </c>
      <c r="Y77" s="197">
        <v>0</v>
      </c>
      <c r="Z77" s="197">
        <v>4.12</v>
      </c>
      <c r="AA77" s="197">
        <v>0.28999999999999998</v>
      </c>
      <c r="AB77" s="197">
        <v>0</v>
      </c>
      <c r="AC77" s="197">
        <v>5.99</v>
      </c>
      <c r="AD77" s="197">
        <v>12.46</v>
      </c>
      <c r="AE77" s="197">
        <v>0</v>
      </c>
      <c r="AF77" s="197">
        <v>0</v>
      </c>
      <c r="AG77" s="197">
        <v>32.380000000000003</v>
      </c>
      <c r="AH77" s="197">
        <v>0</v>
      </c>
      <c r="AI77" s="197">
        <v>15.56</v>
      </c>
      <c r="AJ77" s="197">
        <v>0</v>
      </c>
      <c r="AK77" s="197">
        <v>-7.63</v>
      </c>
      <c r="AL77" s="197">
        <v>0</v>
      </c>
      <c r="AM77" s="197">
        <v>0</v>
      </c>
      <c r="AN77" s="197">
        <v>0</v>
      </c>
      <c r="AO77" s="197">
        <v>76.319999999999993</v>
      </c>
      <c r="AP77" s="197">
        <v>-18.329999999999998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17.18</v>
      </c>
      <c r="L78" s="197">
        <v>0.28000000000000003</v>
      </c>
      <c r="M78" s="197">
        <v>-5.13</v>
      </c>
      <c r="N78" s="197">
        <v>0</v>
      </c>
      <c r="O78" s="197">
        <v>2.4700000000000002</v>
      </c>
      <c r="P78" s="197">
        <v>0.69</v>
      </c>
      <c r="Q78" s="197">
        <v>0.3</v>
      </c>
      <c r="R78" s="197">
        <v>0.39</v>
      </c>
      <c r="S78" s="197">
        <v>0</v>
      </c>
      <c r="T78" s="197">
        <v>0</v>
      </c>
      <c r="U78" s="197">
        <v>1.75</v>
      </c>
      <c r="V78" s="197">
        <v>0.17</v>
      </c>
      <c r="W78" s="197">
        <v>1.42</v>
      </c>
      <c r="X78" s="197">
        <v>2.1800000000000002</v>
      </c>
      <c r="Y78" s="197">
        <v>0</v>
      </c>
      <c r="Z78" s="197">
        <v>4.12</v>
      </c>
      <c r="AA78" s="197">
        <v>0.28999999999999998</v>
      </c>
      <c r="AB78" s="197">
        <v>0</v>
      </c>
      <c r="AC78" s="197">
        <v>5.99</v>
      </c>
      <c r="AD78" s="197">
        <v>12.46</v>
      </c>
      <c r="AE78" s="197">
        <v>0</v>
      </c>
      <c r="AF78" s="197">
        <v>0</v>
      </c>
      <c r="AG78" s="197">
        <v>32.380000000000003</v>
      </c>
      <c r="AH78" s="197">
        <v>0</v>
      </c>
      <c r="AI78" s="197">
        <v>15.56</v>
      </c>
      <c r="AJ78" s="197">
        <v>0</v>
      </c>
      <c r="AK78" s="197">
        <v>-7.63</v>
      </c>
      <c r="AL78" s="197">
        <v>0</v>
      </c>
      <c r="AM78" s="197">
        <v>0</v>
      </c>
      <c r="AN78" s="197">
        <v>0</v>
      </c>
      <c r="AO78" s="197">
        <v>76.319999999999993</v>
      </c>
      <c r="AP78" s="197">
        <v>-18.329999999999998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14.76</v>
      </c>
      <c r="E79" s="197">
        <v>0</v>
      </c>
      <c r="F79" s="197">
        <v>0</v>
      </c>
      <c r="G79" s="197">
        <v>10.9</v>
      </c>
      <c r="H79" s="197">
        <v>0</v>
      </c>
      <c r="I79" s="197">
        <v>0</v>
      </c>
      <c r="J79" s="197">
        <v>12.96</v>
      </c>
      <c r="K79" s="197">
        <v>17.18</v>
      </c>
      <c r="L79" s="197">
        <v>0.28000000000000003</v>
      </c>
      <c r="M79" s="197">
        <v>-5.13</v>
      </c>
      <c r="N79" s="197">
        <v>0</v>
      </c>
      <c r="O79" s="197">
        <v>2.4700000000000002</v>
      </c>
      <c r="P79" s="197">
        <v>0.69</v>
      </c>
      <c r="Q79" s="197">
        <v>0.3</v>
      </c>
      <c r="R79" s="197">
        <v>0.39</v>
      </c>
      <c r="S79" s="197">
        <v>0</v>
      </c>
      <c r="T79" s="197">
        <v>0</v>
      </c>
      <c r="U79" s="197">
        <v>1.75</v>
      </c>
      <c r="V79" s="197">
        <v>0.17</v>
      </c>
      <c r="W79" s="197">
        <v>1.42</v>
      </c>
      <c r="X79" s="197">
        <v>2.1800000000000002</v>
      </c>
      <c r="Y79" s="197">
        <v>0</v>
      </c>
      <c r="Z79" s="197">
        <v>4.12</v>
      </c>
      <c r="AA79" s="197">
        <v>0.28999999999999998</v>
      </c>
      <c r="AB79" s="197">
        <v>0</v>
      </c>
      <c r="AC79" s="197">
        <v>5.99</v>
      </c>
      <c r="AD79" s="197">
        <v>12.46</v>
      </c>
      <c r="AE79" s="197">
        <v>0</v>
      </c>
      <c r="AF79" s="197">
        <v>0</v>
      </c>
      <c r="AG79" s="197">
        <v>33.74</v>
      </c>
      <c r="AH79" s="197">
        <v>0</v>
      </c>
      <c r="AI79" s="197">
        <v>15.56</v>
      </c>
      <c r="AJ79" s="197">
        <v>0</v>
      </c>
      <c r="AK79" s="197">
        <v>-7.63</v>
      </c>
      <c r="AL79" s="197">
        <v>0</v>
      </c>
      <c r="AM79" s="197">
        <v>0</v>
      </c>
      <c r="AN79" s="197">
        <v>0</v>
      </c>
      <c r="AO79" s="197">
        <v>59.65</v>
      </c>
      <c r="AP79" s="197">
        <v>-18.329999999999998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14.76</v>
      </c>
      <c r="E80" s="197">
        <v>0</v>
      </c>
      <c r="F80" s="197">
        <v>0</v>
      </c>
      <c r="G80" s="197">
        <v>28.62</v>
      </c>
      <c r="H80" s="197">
        <v>0</v>
      </c>
      <c r="I80" s="197">
        <v>0</v>
      </c>
      <c r="J80" s="197">
        <v>20.92</v>
      </c>
      <c r="K80" s="197">
        <v>17.18</v>
      </c>
      <c r="L80" s="197">
        <v>0.28000000000000003</v>
      </c>
      <c r="M80" s="197">
        <v>-5.13</v>
      </c>
      <c r="N80" s="197">
        <v>0</v>
      </c>
      <c r="O80" s="197">
        <v>2.4700000000000002</v>
      </c>
      <c r="P80" s="197">
        <v>0.69</v>
      </c>
      <c r="Q80" s="197">
        <v>0.3</v>
      </c>
      <c r="R80" s="197">
        <v>0.39</v>
      </c>
      <c r="S80" s="197">
        <v>0</v>
      </c>
      <c r="T80" s="197">
        <v>0</v>
      </c>
      <c r="U80" s="197">
        <v>1.75</v>
      </c>
      <c r="V80" s="197">
        <v>0.17</v>
      </c>
      <c r="W80" s="197">
        <v>1.42</v>
      </c>
      <c r="X80" s="197">
        <v>2.1800000000000002</v>
      </c>
      <c r="Y80" s="197">
        <v>0</v>
      </c>
      <c r="Z80" s="197">
        <v>4.12</v>
      </c>
      <c r="AA80" s="197">
        <v>0.28999999999999998</v>
      </c>
      <c r="AB80" s="197">
        <v>0</v>
      </c>
      <c r="AC80" s="197">
        <v>4.99</v>
      </c>
      <c r="AD80" s="197">
        <v>12.46</v>
      </c>
      <c r="AE80" s="197">
        <v>0</v>
      </c>
      <c r="AF80" s="197">
        <v>0</v>
      </c>
      <c r="AG80" s="197">
        <v>33.74</v>
      </c>
      <c r="AH80" s="197">
        <v>0</v>
      </c>
      <c r="AI80" s="197">
        <v>15.56</v>
      </c>
      <c r="AJ80" s="197">
        <v>0</v>
      </c>
      <c r="AK80" s="197">
        <v>-7.63</v>
      </c>
      <c r="AL80" s="197">
        <v>0</v>
      </c>
      <c r="AM80" s="197">
        <v>0</v>
      </c>
      <c r="AN80" s="197">
        <v>0</v>
      </c>
      <c r="AO80" s="197">
        <v>59.65</v>
      </c>
      <c r="AP80" s="197">
        <v>-18.329999999999998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14.76</v>
      </c>
      <c r="E81" s="197">
        <v>0</v>
      </c>
      <c r="F81" s="197">
        <v>0</v>
      </c>
      <c r="G81" s="197">
        <v>28.62</v>
      </c>
      <c r="H81" s="197">
        <v>0</v>
      </c>
      <c r="I81" s="197">
        <v>0</v>
      </c>
      <c r="J81" s="197">
        <v>34.659999999999997</v>
      </c>
      <c r="K81" s="197">
        <v>17.18</v>
      </c>
      <c r="L81" s="197">
        <v>0.28000000000000003</v>
      </c>
      <c r="M81" s="197">
        <v>-5.13</v>
      </c>
      <c r="N81" s="197">
        <v>0</v>
      </c>
      <c r="O81" s="197">
        <v>2.4700000000000002</v>
      </c>
      <c r="P81" s="197">
        <v>0.69</v>
      </c>
      <c r="Q81" s="197">
        <v>0.3</v>
      </c>
      <c r="R81" s="197">
        <v>0.39</v>
      </c>
      <c r="S81" s="197">
        <v>0</v>
      </c>
      <c r="T81" s="197">
        <v>0</v>
      </c>
      <c r="U81" s="197">
        <v>1.75</v>
      </c>
      <c r="V81" s="197">
        <v>0.17</v>
      </c>
      <c r="W81" s="197">
        <v>1.42</v>
      </c>
      <c r="X81" s="197">
        <v>2.1800000000000002</v>
      </c>
      <c r="Y81" s="197">
        <v>0</v>
      </c>
      <c r="Z81" s="197">
        <v>4.12</v>
      </c>
      <c r="AA81" s="197">
        <v>0.28999999999999998</v>
      </c>
      <c r="AB81" s="197">
        <v>0</v>
      </c>
      <c r="AC81" s="197">
        <v>4.99</v>
      </c>
      <c r="AD81" s="197">
        <v>12.46</v>
      </c>
      <c r="AE81" s="197">
        <v>0</v>
      </c>
      <c r="AF81" s="197">
        <v>0</v>
      </c>
      <c r="AG81" s="197">
        <v>33.74</v>
      </c>
      <c r="AH81" s="197">
        <v>0</v>
      </c>
      <c r="AI81" s="197">
        <v>15.56</v>
      </c>
      <c r="AJ81" s="197">
        <v>0</v>
      </c>
      <c r="AK81" s="197">
        <v>-7.63</v>
      </c>
      <c r="AL81" s="197">
        <v>0</v>
      </c>
      <c r="AM81" s="197">
        <v>0</v>
      </c>
      <c r="AN81" s="197">
        <v>0</v>
      </c>
      <c r="AO81" s="197">
        <v>59.65</v>
      </c>
      <c r="AP81" s="197">
        <v>-18.329999999999998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14.76</v>
      </c>
      <c r="E82" s="197">
        <v>0</v>
      </c>
      <c r="F82" s="197">
        <v>0</v>
      </c>
      <c r="G82" s="197">
        <v>28.62</v>
      </c>
      <c r="H82" s="197">
        <v>0</v>
      </c>
      <c r="I82" s="197">
        <v>0</v>
      </c>
      <c r="J82" s="197">
        <v>34.659999999999997</v>
      </c>
      <c r="K82" s="197">
        <v>17.18</v>
      </c>
      <c r="L82" s="197">
        <v>0.28000000000000003</v>
      </c>
      <c r="M82" s="197">
        <v>-5.13</v>
      </c>
      <c r="N82" s="197">
        <v>0</v>
      </c>
      <c r="O82" s="197">
        <v>2.4700000000000002</v>
      </c>
      <c r="P82" s="197">
        <v>0.69</v>
      </c>
      <c r="Q82" s="197">
        <v>0.3</v>
      </c>
      <c r="R82" s="197">
        <v>0.39</v>
      </c>
      <c r="S82" s="197">
        <v>0</v>
      </c>
      <c r="T82" s="197">
        <v>0</v>
      </c>
      <c r="U82" s="197">
        <v>1.75</v>
      </c>
      <c r="V82" s="197">
        <v>0.17</v>
      </c>
      <c r="W82" s="197">
        <v>1.42</v>
      </c>
      <c r="X82" s="197">
        <v>2.1800000000000002</v>
      </c>
      <c r="Y82" s="197">
        <v>0</v>
      </c>
      <c r="Z82" s="197">
        <v>4.12</v>
      </c>
      <c r="AA82" s="197">
        <v>0.28999999999999998</v>
      </c>
      <c r="AB82" s="197">
        <v>0</v>
      </c>
      <c r="AC82" s="197">
        <v>4.99</v>
      </c>
      <c r="AD82" s="197">
        <v>12.46</v>
      </c>
      <c r="AE82" s="197">
        <v>0</v>
      </c>
      <c r="AF82" s="197">
        <v>0</v>
      </c>
      <c r="AG82" s="197">
        <v>35.24</v>
      </c>
      <c r="AH82" s="197">
        <v>0</v>
      </c>
      <c r="AI82" s="197">
        <v>15.56</v>
      </c>
      <c r="AJ82" s="197">
        <v>0</v>
      </c>
      <c r="AK82" s="197">
        <v>-7.63</v>
      </c>
      <c r="AL82" s="197">
        <v>0</v>
      </c>
      <c r="AM82" s="197">
        <v>0</v>
      </c>
      <c r="AN82" s="197">
        <v>0</v>
      </c>
      <c r="AO82" s="197">
        <v>59.65</v>
      </c>
      <c r="AP82" s="197">
        <v>-18.329999999999998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17.18</v>
      </c>
      <c r="L83" s="197">
        <v>0.28000000000000003</v>
      </c>
      <c r="M83" s="197">
        <v>-5.13</v>
      </c>
      <c r="N83" s="197">
        <v>0</v>
      </c>
      <c r="O83" s="197">
        <v>2.4700000000000002</v>
      </c>
      <c r="P83" s="197">
        <v>0.69</v>
      </c>
      <c r="Q83" s="197">
        <v>0.3</v>
      </c>
      <c r="R83" s="197">
        <v>0.39</v>
      </c>
      <c r="S83" s="197">
        <v>0</v>
      </c>
      <c r="T83" s="197">
        <v>0</v>
      </c>
      <c r="U83" s="197">
        <v>1.75</v>
      </c>
      <c r="V83" s="197">
        <v>0.17</v>
      </c>
      <c r="W83" s="197">
        <v>1.42</v>
      </c>
      <c r="X83" s="197">
        <v>2.1800000000000002</v>
      </c>
      <c r="Y83" s="197">
        <v>0</v>
      </c>
      <c r="Z83" s="197">
        <v>4.12</v>
      </c>
      <c r="AA83" s="197">
        <v>0.28999999999999998</v>
      </c>
      <c r="AB83" s="197">
        <v>0</v>
      </c>
      <c r="AC83" s="197">
        <v>4.99</v>
      </c>
      <c r="AD83" s="197">
        <v>12.46</v>
      </c>
      <c r="AE83" s="197">
        <v>0</v>
      </c>
      <c r="AF83" s="197">
        <v>0</v>
      </c>
      <c r="AG83" s="197">
        <v>35.24</v>
      </c>
      <c r="AH83" s="197">
        <v>0</v>
      </c>
      <c r="AI83" s="197">
        <v>15.56</v>
      </c>
      <c r="AJ83" s="197">
        <v>0</v>
      </c>
      <c r="AK83" s="197">
        <v>-7.63</v>
      </c>
      <c r="AL83" s="197">
        <v>0</v>
      </c>
      <c r="AM83" s="197">
        <v>0</v>
      </c>
      <c r="AN83" s="197">
        <v>0</v>
      </c>
      <c r="AO83" s="197">
        <v>59.65</v>
      </c>
      <c r="AP83" s="197">
        <v>-18.329999999999998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17.18</v>
      </c>
      <c r="L84" s="197">
        <v>0.28000000000000003</v>
      </c>
      <c r="M84" s="197">
        <v>-5.13</v>
      </c>
      <c r="N84" s="197">
        <v>0</v>
      </c>
      <c r="O84" s="197">
        <v>2.4700000000000002</v>
      </c>
      <c r="P84" s="197">
        <v>0.69</v>
      </c>
      <c r="Q84" s="197">
        <v>0.3</v>
      </c>
      <c r="R84" s="197">
        <v>0.39</v>
      </c>
      <c r="S84" s="197">
        <v>0</v>
      </c>
      <c r="T84" s="197">
        <v>0</v>
      </c>
      <c r="U84" s="197">
        <v>1.75</v>
      </c>
      <c r="V84" s="197">
        <v>0.17</v>
      </c>
      <c r="W84" s="197">
        <v>1.42</v>
      </c>
      <c r="X84" s="197">
        <v>2.1800000000000002</v>
      </c>
      <c r="Y84" s="197">
        <v>0</v>
      </c>
      <c r="Z84" s="197">
        <v>4.12</v>
      </c>
      <c r="AA84" s="197">
        <v>0.28999999999999998</v>
      </c>
      <c r="AB84" s="197">
        <v>0</v>
      </c>
      <c r="AC84" s="197">
        <v>4.99</v>
      </c>
      <c r="AD84" s="197">
        <v>12.46</v>
      </c>
      <c r="AE84" s="197">
        <v>0</v>
      </c>
      <c r="AF84" s="197">
        <v>0</v>
      </c>
      <c r="AG84" s="197">
        <v>35.24</v>
      </c>
      <c r="AH84" s="197">
        <v>0</v>
      </c>
      <c r="AI84" s="197">
        <v>15.56</v>
      </c>
      <c r="AJ84" s="197">
        <v>0</v>
      </c>
      <c r="AK84" s="197">
        <v>-7.63</v>
      </c>
      <c r="AL84" s="197">
        <v>0</v>
      </c>
      <c r="AM84" s="197">
        <v>0</v>
      </c>
      <c r="AN84" s="197">
        <v>0</v>
      </c>
      <c r="AO84" s="197">
        <v>59.65</v>
      </c>
      <c r="AP84" s="197">
        <v>-18.329999999999998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17.18</v>
      </c>
      <c r="L85" s="197">
        <v>0.28000000000000003</v>
      </c>
      <c r="M85" s="197">
        <v>-5.13</v>
      </c>
      <c r="N85" s="197">
        <v>0</v>
      </c>
      <c r="O85" s="197">
        <v>2.4700000000000002</v>
      </c>
      <c r="P85" s="197">
        <v>0.69</v>
      </c>
      <c r="Q85" s="197">
        <v>0.3</v>
      </c>
      <c r="R85" s="197">
        <v>0.39</v>
      </c>
      <c r="S85" s="197">
        <v>0</v>
      </c>
      <c r="T85" s="197">
        <v>0</v>
      </c>
      <c r="U85" s="197">
        <v>1.75</v>
      </c>
      <c r="V85" s="197">
        <v>0.17</v>
      </c>
      <c r="W85" s="197">
        <v>1.42</v>
      </c>
      <c r="X85" s="197">
        <v>2.1800000000000002</v>
      </c>
      <c r="Y85" s="197">
        <v>0</v>
      </c>
      <c r="Z85" s="197">
        <v>4.12</v>
      </c>
      <c r="AA85" s="197">
        <v>0.28999999999999998</v>
      </c>
      <c r="AB85" s="197">
        <v>0</v>
      </c>
      <c r="AC85" s="197">
        <v>4.99</v>
      </c>
      <c r="AD85" s="197">
        <v>12.46</v>
      </c>
      <c r="AE85" s="197">
        <v>0</v>
      </c>
      <c r="AF85" s="197">
        <v>0</v>
      </c>
      <c r="AG85" s="197">
        <v>35.24</v>
      </c>
      <c r="AH85" s="197">
        <v>0</v>
      </c>
      <c r="AI85" s="197">
        <v>15.56</v>
      </c>
      <c r="AJ85" s="197">
        <v>0</v>
      </c>
      <c r="AK85" s="197">
        <v>-7.63</v>
      </c>
      <c r="AL85" s="197">
        <v>0</v>
      </c>
      <c r="AM85" s="197">
        <v>0</v>
      </c>
      <c r="AN85" s="197">
        <v>0</v>
      </c>
      <c r="AO85" s="197">
        <v>59.65</v>
      </c>
      <c r="AP85" s="197">
        <v>-18.329999999999998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17.18</v>
      </c>
      <c r="L86" s="197">
        <v>0.28000000000000003</v>
      </c>
      <c r="M86" s="197">
        <v>-5.13</v>
      </c>
      <c r="N86" s="197">
        <v>0</v>
      </c>
      <c r="O86" s="197">
        <v>2.4700000000000002</v>
      </c>
      <c r="P86" s="197">
        <v>0.69</v>
      </c>
      <c r="Q86" s="197">
        <v>0.3</v>
      </c>
      <c r="R86" s="197">
        <v>0.39</v>
      </c>
      <c r="S86" s="197">
        <v>0</v>
      </c>
      <c r="T86" s="197">
        <v>0</v>
      </c>
      <c r="U86" s="197">
        <v>1.75</v>
      </c>
      <c r="V86" s="197">
        <v>0.17</v>
      </c>
      <c r="W86" s="197">
        <v>1.42</v>
      </c>
      <c r="X86" s="197">
        <v>2.1800000000000002</v>
      </c>
      <c r="Y86" s="197">
        <v>0</v>
      </c>
      <c r="Z86" s="197">
        <v>4.12</v>
      </c>
      <c r="AA86" s="197">
        <v>0.28999999999999998</v>
      </c>
      <c r="AB86" s="197">
        <v>0</v>
      </c>
      <c r="AC86" s="197">
        <v>4.99</v>
      </c>
      <c r="AD86" s="197">
        <v>12.46</v>
      </c>
      <c r="AE86" s="197">
        <v>0</v>
      </c>
      <c r="AF86" s="197">
        <v>0</v>
      </c>
      <c r="AG86" s="197">
        <v>34.97</v>
      </c>
      <c r="AH86" s="197">
        <v>0</v>
      </c>
      <c r="AI86" s="197">
        <v>15.56</v>
      </c>
      <c r="AJ86" s="197">
        <v>0</v>
      </c>
      <c r="AK86" s="197">
        <v>-7.63</v>
      </c>
      <c r="AL86" s="197">
        <v>0</v>
      </c>
      <c r="AM86" s="197">
        <v>0</v>
      </c>
      <c r="AN86" s="197">
        <v>0</v>
      </c>
      <c r="AO86" s="197">
        <v>59.65</v>
      </c>
      <c r="AP86" s="197">
        <v>-18.329999999999998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-9.01</v>
      </c>
      <c r="E87" s="197">
        <v>0</v>
      </c>
      <c r="F87" s="197">
        <v>0</v>
      </c>
      <c r="G87" s="197">
        <v>-16.23</v>
      </c>
      <c r="H87" s="197">
        <v>0</v>
      </c>
      <c r="I87" s="197">
        <v>0</v>
      </c>
      <c r="J87" s="197">
        <v>-18.489999999999998</v>
      </c>
      <c r="K87" s="197">
        <v>17.18</v>
      </c>
      <c r="L87" s="197">
        <v>0.28000000000000003</v>
      </c>
      <c r="M87" s="197">
        <v>-5.13</v>
      </c>
      <c r="N87" s="197">
        <v>0</v>
      </c>
      <c r="O87" s="197">
        <v>2.4700000000000002</v>
      </c>
      <c r="P87" s="197">
        <v>0.69</v>
      </c>
      <c r="Q87" s="197">
        <v>0.3</v>
      </c>
      <c r="R87" s="197">
        <v>0.39</v>
      </c>
      <c r="S87" s="197">
        <v>0</v>
      </c>
      <c r="T87" s="197">
        <v>0</v>
      </c>
      <c r="U87" s="197">
        <v>1.75</v>
      </c>
      <c r="V87" s="197">
        <v>0.17</v>
      </c>
      <c r="W87" s="197">
        <v>1.42</v>
      </c>
      <c r="X87" s="197">
        <v>2.1800000000000002</v>
      </c>
      <c r="Y87" s="197">
        <v>0</v>
      </c>
      <c r="Z87" s="197">
        <v>4.12</v>
      </c>
      <c r="AA87" s="197">
        <v>0.28999999999999998</v>
      </c>
      <c r="AB87" s="197">
        <v>0</v>
      </c>
      <c r="AC87" s="197">
        <v>4.99</v>
      </c>
      <c r="AD87" s="197">
        <v>12.46</v>
      </c>
      <c r="AE87" s="197">
        <v>0</v>
      </c>
      <c r="AF87" s="197">
        <v>0</v>
      </c>
      <c r="AG87" s="197">
        <v>34.97</v>
      </c>
      <c r="AH87" s="197">
        <v>0</v>
      </c>
      <c r="AI87" s="197">
        <v>15.56</v>
      </c>
      <c r="AJ87" s="197">
        <v>0</v>
      </c>
      <c r="AK87" s="197">
        <v>-7.63</v>
      </c>
      <c r="AL87" s="197">
        <v>0</v>
      </c>
      <c r="AM87" s="197">
        <v>0</v>
      </c>
      <c r="AN87" s="197">
        <v>0</v>
      </c>
      <c r="AO87" s="197">
        <v>54.65</v>
      </c>
      <c r="AP87" s="197">
        <v>-18.329999999999998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-9.01</v>
      </c>
      <c r="E88" s="197">
        <v>0</v>
      </c>
      <c r="F88" s="197">
        <v>0</v>
      </c>
      <c r="G88" s="197">
        <v>-16.23</v>
      </c>
      <c r="H88" s="197">
        <v>0</v>
      </c>
      <c r="I88" s="197">
        <v>0</v>
      </c>
      <c r="J88" s="197">
        <v>-18.489999999999998</v>
      </c>
      <c r="K88" s="197">
        <v>17.18</v>
      </c>
      <c r="L88" s="197">
        <v>0.28000000000000003</v>
      </c>
      <c r="M88" s="197">
        <v>-5.13</v>
      </c>
      <c r="N88" s="197">
        <v>0</v>
      </c>
      <c r="O88" s="197">
        <v>2.4700000000000002</v>
      </c>
      <c r="P88" s="197">
        <v>0.69</v>
      </c>
      <c r="Q88" s="197">
        <v>0.3</v>
      </c>
      <c r="R88" s="197">
        <v>0.39</v>
      </c>
      <c r="S88" s="197">
        <v>0</v>
      </c>
      <c r="T88" s="197">
        <v>0</v>
      </c>
      <c r="U88" s="197">
        <v>1.75</v>
      </c>
      <c r="V88" s="197">
        <v>0.17</v>
      </c>
      <c r="W88" s="197">
        <v>1.42</v>
      </c>
      <c r="X88" s="197">
        <v>2.1800000000000002</v>
      </c>
      <c r="Y88" s="197">
        <v>0</v>
      </c>
      <c r="Z88" s="197">
        <v>4.12</v>
      </c>
      <c r="AA88" s="197">
        <v>0.28999999999999998</v>
      </c>
      <c r="AB88" s="197">
        <v>0</v>
      </c>
      <c r="AC88" s="197">
        <v>4.99</v>
      </c>
      <c r="AD88" s="197">
        <v>12.46</v>
      </c>
      <c r="AE88" s="197">
        <v>0</v>
      </c>
      <c r="AF88" s="197">
        <v>0</v>
      </c>
      <c r="AG88" s="197">
        <v>34.97</v>
      </c>
      <c r="AH88" s="197">
        <v>0</v>
      </c>
      <c r="AI88" s="197">
        <v>15.56</v>
      </c>
      <c r="AJ88" s="197">
        <v>0</v>
      </c>
      <c r="AK88" s="197">
        <v>-7.63</v>
      </c>
      <c r="AL88" s="197">
        <v>0</v>
      </c>
      <c r="AM88" s="197">
        <v>0</v>
      </c>
      <c r="AN88" s="197">
        <v>0</v>
      </c>
      <c r="AO88" s="197">
        <v>54.65</v>
      </c>
      <c r="AP88" s="197">
        <v>-18.329999999999998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-40.4</v>
      </c>
      <c r="E89" s="197">
        <v>0</v>
      </c>
      <c r="F89" s="197">
        <v>0</v>
      </c>
      <c r="G89" s="197">
        <v>-54.65</v>
      </c>
      <c r="H89" s="197">
        <v>0</v>
      </c>
      <c r="I89" s="197">
        <v>0</v>
      </c>
      <c r="J89" s="197">
        <v>-53.88</v>
      </c>
      <c r="K89" s="197">
        <v>17.18</v>
      </c>
      <c r="L89" s="197">
        <v>0.28000000000000003</v>
      </c>
      <c r="M89" s="197">
        <v>-5.13</v>
      </c>
      <c r="N89" s="197">
        <v>0</v>
      </c>
      <c r="O89" s="197">
        <v>2.4700000000000002</v>
      </c>
      <c r="P89" s="197">
        <v>0.69</v>
      </c>
      <c r="Q89" s="197">
        <v>0.3</v>
      </c>
      <c r="R89" s="197">
        <v>0.39</v>
      </c>
      <c r="S89" s="197">
        <v>0</v>
      </c>
      <c r="T89" s="197">
        <v>0</v>
      </c>
      <c r="U89" s="197">
        <v>1.75</v>
      </c>
      <c r="V89" s="197">
        <v>0.17</v>
      </c>
      <c r="W89" s="197">
        <v>1.42</v>
      </c>
      <c r="X89" s="197">
        <v>2.1800000000000002</v>
      </c>
      <c r="Y89" s="197">
        <v>0</v>
      </c>
      <c r="Z89" s="197">
        <v>4.12</v>
      </c>
      <c r="AA89" s="197">
        <v>0.28999999999999998</v>
      </c>
      <c r="AB89" s="197">
        <v>0</v>
      </c>
      <c r="AC89" s="197">
        <v>9.35</v>
      </c>
      <c r="AD89" s="197">
        <v>12.46</v>
      </c>
      <c r="AE89" s="197">
        <v>0</v>
      </c>
      <c r="AF89" s="197">
        <v>0</v>
      </c>
      <c r="AG89" s="197">
        <v>43.83</v>
      </c>
      <c r="AH89" s="197">
        <v>0</v>
      </c>
      <c r="AI89" s="197">
        <v>15.56</v>
      </c>
      <c r="AJ89" s="197">
        <v>0</v>
      </c>
      <c r="AK89" s="197">
        <v>-7.63</v>
      </c>
      <c r="AL89" s="197">
        <v>0</v>
      </c>
      <c r="AM89" s="197">
        <v>0</v>
      </c>
      <c r="AN89" s="197">
        <v>0</v>
      </c>
      <c r="AO89" s="197">
        <v>54.65</v>
      </c>
      <c r="AP89" s="197">
        <v>-18.329999999999998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-53.59</v>
      </c>
      <c r="E90" s="197">
        <v>0</v>
      </c>
      <c r="F90" s="197">
        <v>0</v>
      </c>
      <c r="G90" s="197">
        <v>-66.23</v>
      </c>
      <c r="H90" s="197">
        <v>0</v>
      </c>
      <c r="I90" s="197">
        <v>0</v>
      </c>
      <c r="J90" s="197">
        <v>-84.6</v>
      </c>
      <c r="K90" s="197">
        <v>17.18</v>
      </c>
      <c r="L90" s="197">
        <v>0.28000000000000003</v>
      </c>
      <c r="M90" s="197">
        <v>-5.13</v>
      </c>
      <c r="N90" s="197">
        <v>0</v>
      </c>
      <c r="O90" s="197">
        <v>2.4700000000000002</v>
      </c>
      <c r="P90" s="197">
        <v>0.69</v>
      </c>
      <c r="Q90" s="197">
        <v>0.3</v>
      </c>
      <c r="R90" s="197">
        <v>0.39</v>
      </c>
      <c r="S90" s="197">
        <v>0</v>
      </c>
      <c r="T90" s="197">
        <v>0</v>
      </c>
      <c r="U90" s="197">
        <v>1.75</v>
      </c>
      <c r="V90" s="197">
        <v>0.17</v>
      </c>
      <c r="W90" s="197">
        <v>1.42</v>
      </c>
      <c r="X90" s="197">
        <v>2.1800000000000002</v>
      </c>
      <c r="Y90" s="197">
        <v>0</v>
      </c>
      <c r="Z90" s="197">
        <v>4.12</v>
      </c>
      <c r="AA90" s="197">
        <v>0.28999999999999998</v>
      </c>
      <c r="AB90" s="197">
        <v>0</v>
      </c>
      <c r="AC90" s="197">
        <v>9.35</v>
      </c>
      <c r="AD90" s="197">
        <v>12.46</v>
      </c>
      <c r="AE90" s="197">
        <v>0</v>
      </c>
      <c r="AF90" s="197">
        <v>0</v>
      </c>
      <c r="AG90" s="197">
        <v>43.67</v>
      </c>
      <c r="AH90" s="197">
        <v>0</v>
      </c>
      <c r="AI90" s="197">
        <v>15.56</v>
      </c>
      <c r="AJ90" s="197">
        <v>0</v>
      </c>
      <c r="AK90" s="197">
        <v>-7.63</v>
      </c>
      <c r="AL90" s="197">
        <v>0</v>
      </c>
      <c r="AM90" s="197">
        <v>0</v>
      </c>
      <c r="AN90" s="197">
        <v>0</v>
      </c>
      <c r="AO90" s="197">
        <v>54.65</v>
      </c>
      <c r="AP90" s="197">
        <v>-18.329999999999998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-54.47</v>
      </c>
      <c r="E91" s="197">
        <v>0</v>
      </c>
      <c r="F91" s="197">
        <v>0</v>
      </c>
      <c r="G91" s="197">
        <v>-61.69</v>
      </c>
      <c r="H91" s="197">
        <v>0</v>
      </c>
      <c r="I91" s="197">
        <v>0</v>
      </c>
      <c r="J91" s="197">
        <v>-108.44</v>
      </c>
      <c r="K91" s="197">
        <v>17.18</v>
      </c>
      <c r="L91" s="197">
        <v>0.28000000000000003</v>
      </c>
      <c r="M91" s="197">
        <v>-5.13</v>
      </c>
      <c r="N91" s="197">
        <v>0</v>
      </c>
      <c r="O91" s="197">
        <v>2.4700000000000002</v>
      </c>
      <c r="P91" s="197">
        <v>0.69</v>
      </c>
      <c r="Q91" s="197">
        <v>0.3</v>
      </c>
      <c r="R91" s="197">
        <v>0.39</v>
      </c>
      <c r="S91" s="197">
        <v>0</v>
      </c>
      <c r="T91" s="197">
        <v>0</v>
      </c>
      <c r="U91" s="197">
        <v>1.75</v>
      </c>
      <c r="V91" s="197">
        <v>0.17</v>
      </c>
      <c r="W91" s="197">
        <v>1.42</v>
      </c>
      <c r="X91" s="197">
        <v>2.1800000000000002</v>
      </c>
      <c r="Y91" s="197">
        <v>0</v>
      </c>
      <c r="Z91" s="197">
        <v>4.12</v>
      </c>
      <c r="AA91" s="197">
        <v>0.28999999999999998</v>
      </c>
      <c r="AB91" s="197">
        <v>0</v>
      </c>
      <c r="AC91" s="197">
        <v>9.35</v>
      </c>
      <c r="AD91" s="197">
        <v>12.46</v>
      </c>
      <c r="AE91" s="197">
        <v>0</v>
      </c>
      <c r="AF91" s="197">
        <v>0</v>
      </c>
      <c r="AG91" s="197">
        <v>43.3</v>
      </c>
      <c r="AH91" s="197">
        <v>0</v>
      </c>
      <c r="AI91" s="197">
        <v>15.56</v>
      </c>
      <c r="AJ91" s="197">
        <v>0</v>
      </c>
      <c r="AK91" s="197">
        <v>-7.63</v>
      </c>
      <c r="AL91" s="197">
        <v>0</v>
      </c>
      <c r="AM91" s="197">
        <v>0</v>
      </c>
      <c r="AN91" s="197">
        <v>0</v>
      </c>
      <c r="AO91" s="197">
        <v>49.65</v>
      </c>
      <c r="AP91" s="197">
        <v>-18.329999999999998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-54.47</v>
      </c>
      <c r="E92" s="197">
        <v>0</v>
      </c>
      <c r="F92" s="197">
        <v>0</v>
      </c>
      <c r="G92" s="197">
        <v>-61.69</v>
      </c>
      <c r="H92" s="197">
        <v>0</v>
      </c>
      <c r="I92" s="197">
        <v>0</v>
      </c>
      <c r="J92" s="197">
        <v>-131.74</v>
      </c>
      <c r="K92" s="197">
        <v>17.18</v>
      </c>
      <c r="L92" s="197">
        <v>0.28000000000000003</v>
      </c>
      <c r="M92" s="197">
        <v>-5.13</v>
      </c>
      <c r="N92" s="197">
        <v>0</v>
      </c>
      <c r="O92" s="197">
        <v>2.4700000000000002</v>
      </c>
      <c r="P92" s="197">
        <v>0.69</v>
      </c>
      <c r="Q92" s="197">
        <v>0.3</v>
      </c>
      <c r="R92" s="197">
        <v>0.39</v>
      </c>
      <c r="S92" s="197">
        <v>0</v>
      </c>
      <c r="T92" s="197">
        <v>0</v>
      </c>
      <c r="U92" s="197">
        <v>1.75</v>
      </c>
      <c r="V92" s="197">
        <v>0.17</v>
      </c>
      <c r="W92" s="197">
        <v>1.42</v>
      </c>
      <c r="X92" s="197">
        <v>2.1800000000000002</v>
      </c>
      <c r="Y92" s="197">
        <v>0</v>
      </c>
      <c r="Z92" s="197">
        <v>4.12</v>
      </c>
      <c r="AA92" s="197">
        <v>0.28999999999999998</v>
      </c>
      <c r="AB92" s="197">
        <v>0</v>
      </c>
      <c r="AC92" s="197">
        <v>9.35</v>
      </c>
      <c r="AD92" s="197">
        <v>12.46</v>
      </c>
      <c r="AE92" s="197">
        <v>0</v>
      </c>
      <c r="AF92" s="197">
        <v>0</v>
      </c>
      <c r="AG92" s="197">
        <v>43.3</v>
      </c>
      <c r="AH92" s="197">
        <v>0</v>
      </c>
      <c r="AI92" s="197">
        <v>15.56</v>
      </c>
      <c r="AJ92" s="197">
        <v>0</v>
      </c>
      <c r="AK92" s="197">
        <v>-7.63</v>
      </c>
      <c r="AL92" s="197">
        <v>0</v>
      </c>
      <c r="AM92" s="197">
        <v>0</v>
      </c>
      <c r="AN92" s="197">
        <v>0</v>
      </c>
      <c r="AO92" s="197">
        <v>11.32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-59.01</v>
      </c>
      <c r="E93" s="197">
        <v>0</v>
      </c>
      <c r="F93" s="197">
        <v>0</v>
      </c>
      <c r="G93" s="197">
        <v>-66.23</v>
      </c>
      <c r="H93" s="197">
        <v>0</v>
      </c>
      <c r="I93" s="197">
        <v>0</v>
      </c>
      <c r="J93" s="197">
        <v>-204.3</v>
      </c>
      <c r="K93" s="197">
        <v>17.18</v>
      </c>
      <c r="L93" s="197">
        <v>0.28000000000000003</v>
      </c>
      <c r="M93" s="197">
        <v>-5.13</v>
      </c>
      <c r="N93" s="197">
        <v>0</v>
      </c>
      <c r="O93" s="197">
        <v>2.4700000000000002</v>
      </c>
      <c r="P93" s="197">
        <v>0.69</v>
      </c>
      <c r="Q93" s="197">
        <v>0.3</v>
      </c>
      <c r="R93" s="197">
        <v>0.39</v>
      </c>
      <c r="S93" s="197">
        <v>0</v>
      </c>
      <c r="T93" s="197">
        <v>0</v>
      </c>
      <c r="U93" s="197">
        <v>1.75</v>
      </c>
      <c r="V93" s="197">
        <v>0.17</v>
      </c>
      <c r="W93" s="197">
        <v>1.42</v>
      </c>
      <c r="X93" s="197">
        <v>2.1800000000000002</v>
      </c>
      <c r="Y93" s="197">
        <v>0</v>
      </c>
      <c r="Z93" s="197">
        <v>4.12</v>
      </c>
      <c r="AA93" s="197">
        <v>0.28999999999999998</v>
      </c>
      <c r="AB93" s="197">
        <v>0</v>
      </c>
      <c r="AC93" s="197">
        <v>9.35</v>
      </c>
      <c r="AD93" s="197">
        <v>12.46</v>
      </c>
      <c r="AE93" s="197">
        <v>0</v>
      </c>
      <c r="AF93" s="197">
        <v>0</v>
      </c>
      <c r="AG93" s="197">
        <v>43.3</v>
      </c>
      <c r="AH93" s="197">
        <v>0</v>
      </c>
      <c r="AI93" s="197">
        <v>15.56</v>
      </c>
      <c r="AJ93" s="197">
        <v>0</v>
      </c>
      <c r="AK93" s="197">
        <v>-7.63</v>
      </c>
      <c r="AL93" s="197">
        <v>0</v>
      </c>
      <c r="AM93" s="197">
        <v>0</v>
      </c>
      <c r="AN93" s="197">
        <v>0</v>
      </c>
      <c r="AO93" s="197">
        <v>11.32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-59.01</v>
      </c>
      <c r="E94" s="197">
        <v>0</v>
      </c>
      <c r="F94" s="197">
        <v>0</v>
      </c>
      <c r="G94" s="197">
        <v>-66.23</v>
      </c>
      <c r="H94" s="197">
        <v>0</v>
      </c>
      <c r="I94" s="197">
        <v>0</v>
      </c>
      <c r="J94" s="197">
        <v>-242.48</v>
      </c>
      <c r="K94" s="197">
        <v>17.18</v>
      </c>
      <c r="L94" s="197">
        <v>0.28000000000000003</v>
      </c>
      <c r="M94" s="197">
        <v>-5.13</v>
      </c>
      <c r="N94" s="197">
        <v>0</v>
      </c>
      <c r="O94" s="197">
        <v>2.4700000000000002</v>
      </c>
      <c r="P94" s="197">
        <v>0.69</v>
      </c>
      <c r="Q94" s="197">
        <v>0.3</v>
      </c>
      <c r="R94" s="197">
        <v>0.39</v>
      </c>
      <c r="S94" s="197">
        <v>0</v>
      </c>
      <c r="T94" s="197">
        <v>0</v>
      </c>
      <c r="U94" s="197">
        <v>1.75</v>
      </c>
      <c r="V94" s="197">
        <v>0.17</v>
      </c>
      <c r="W94" s="197">
        <v>1.42</v>
      </c>
      <c r="X94" s="197">
        <v>2.1800000000000002</v>
      </c>
      <c r="Y94" s="197">
        <v>0</v>
      </c>
      <c r="Z94" s="197">
        <v>4.12</v>
      </c>
      <c r="AA94" s="197">
        <v>0.28999999999999998</v>
      </c>
      <c r="AB94" s="197">
        <v>0</v>
      </c>
      <c r="AC94" s="197">
        <v>9.35</v>
      </c>
      <c r="AD94" s="197">
        <v>12.46</v>
      </c>
      <c r="AE94" s="197">
        <v>0</v>
      </c>
      <c r="AF94" s="197">
        <v>0</v>
      </c>
      <c r="AG94" s="197">
        <v>43.3</v>
      </c>
      <c r="AH94" s="197">
        <v>0</v>
      </c>
      <c r="AI94" s="197">
        <v>15.56</v>
      </c>
      <c r="AJ94" s="197">
        <v>0</v>
      </c>
      <c r="AK94" s="197">
        <v>-7.63</v>
      </c>
      <c r="AL94" s="197">
        <v>0</v>
      </c>
      <c r="AM94" s="197">
        <v>0</v>
      </c>
      <c r="AN94" s="197">
        <v>0</v>
      </c>
      <c r="AO94" s="197">
        <v>11.32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-59.01</v>
      </c>
      <c r="E95" s="197">
        <v>0</v>
      </c>
      <c r="F95" s="197">
        <v>0</v>
      </c>
      <c r="G95" s="197">
        <v>-66.23</v>
      </c>
      <c r="H95" s="197">
        <v>0</v>
      </c>
      <c r="I95" s="197">
        <v>0</v>
      </c>
      <c r="J95" s="197">
        <v>-245.77</v>
      </c>
      <c r="K95" s="197">
        <v>17.18</v>
      </c>
      <c r="L95" s="197">
        <v>0.28000000000000003</v>
      </c>
      <c r="M95" s="197">
        <v>-5.13</v>
      </c>
      <c r="N95" s="197">
        <v>0</v>
      </c>
      <c r="O95" s="197">
        <v>2.4700000000000002</v>
      </c>
      <c r="P95" s="197">
        <v>0.69</v>
      </c>
      <c r="Q95" s="197">
        <v>0.3</v>
      </c>
      <c r="R95" s="197">
        <v>0.39</v>
      </c>
      <c r="S95" s="197">
        <v>0</v>
      </c>
      <c r="T95" s="197">
        <v>0</v>
      </c>
      <c r="U95" s="197">
        <v>1.75</v>
      </c>
      <c r="V95" s="197">
        <v>0.17</v>
      </c>
      <c r="W95" s="197">
        <v>1.42</v>
      </c>
      <c r="X95" s="197">
        <v>2.1800000000000002</v>
      </c>
      <c r="Y95" s="197">
        <v>0</v>
      </c>
      <c r="Z95" s="197">
        <v>4.12</v>
      </c>
      <c r="AA95" s="197">
        <v>0.28999999999999998</v>
      </c>
      <c r="AB95" s="197">
        <v>0</v>
      </c>
      <c r="AC95" s="197">
        <v>9.11</v>
      </c>
      <c r="AD95" s="197">
        <v>12.46</v>
      </c>
      <c r="AE95" s="197">
        <v>0</v>
      </c>
      <c r="AF95" s="197">
        <v>0</v>
      </c>
      <c r="AG95" s="197">
        <v>43.3</v>
      </c>
      <c r="AH95" s="197">
        <v>0</v>
      </c>
      <c r="AI95" s="197">
        <v>15.56</v>
      </c>
      <c r="AJ95" s="197">
        <v>0</v>
      </c>
      <c r="AK95" s="197">
        <v>-7.63</v>
      </c>
      <c r="AL95" s="197">
        <v>0</v>
      </c>
      <c r="AM95" s="197">
        <v>0</v>
      </c>
      <c r="AN95" s="197">
        <v>0</v>
      </c>
      <c r="AO95" s="197">
        <v>-40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-59.01</v>
      </c>
      <c r="E96" s="197">
        <v>0</v>
      </c>
      <c r="F96" s="197">
        <v>0</v>
      </c>
      <c r="G96" s="197">
        <v>-66.23</v>
      </c>
      <c r="H96" s="197">
        <v>0</v>
      </c>
      <c r="I96" s="197">
        <v>0</v>
      </c>
      <c r="J96" s="197">
        <v>-245.77</v>
      </c>
      <c r="K96" s="197">
        <v>17.18</v>
      </c>
      <c r="L96" s="197">
        <v>0.28000000000000003</v>
      </c>
      <c r="M96" s="197">
        <v>-5.13</v>
      </c>
      <c r="N96" s="197">
        <v>0</v>
      </c>
      <c r="O96" s="197">
        <v>2.4700000000000002</v>
      </c>
      <c r="P96" s="197">
        <v>0.69</v>
      </c>
      <c r="Q96" s="197">
        <v>0.3</v>
      </c>
      <c r="R96" s="197">
        <v>0.39</v>
      </c>
      <c r="S96" s="197">
        <v>0</v>
      </c>
      <c r="T96" s="197">
        <v>0</v>
      </c>
      <c r="U96" s="197">
        <v>1.75</v>
      </c>
      <c r="V96" s="197">
        <v>0.17</v>
      </c>
      <c r="W96" s="197">
        <v>1.42</v>
      </c>
      <c r="X96" s="197">
        <v>2.1800000000000002</v>
      </c>
      <c r="Y96" s="197">
        <v>0</v>
      </c>
      <c r="Z96" s="197">
        <v>4.12</v>
      </c>
      <c r="AA96" s="197">
        <v>0.28999999999999998</v>
      </c>
      <c r="AB96" s="197">
        <v>0</v>
      </c>
      <c r="AC96" s="197">
        <v>8.8699999999999992</v>
      </c>
      <c r="AD96" s="197">
        <v>12.46</v>
      </c>
      <c r="AE96" s="197">
        <v>0</v>
      </c>
      <c r="AF96" s="197">
        <v>0</v>
      </c>
      <c r="AG96" s="197">
        <v>43.3</v>
      </c>
      <c r="AH96" s="197">
        <v>0</v>
      </c>
      <c r="AI96" s="197">
        <v>15.56</v>
      </c>
      <c r="AJ96" s="197">
        <v>0</v>
      </c>
      <c r="AK96" s="197">
        <v>-7.63</v>
      </c>
      <c r="AL96" s="197">
        <v>0</v>
      </c>
      <c r="AM96" s="197">
        <v>0</v>
      </c>
      <c r="AN96" s="197">
        <v>0</v>
      </c>
      <c r="AO96" s="197">
        <v>-40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-59.01</v>
      </c>
      <c r="E97" s="197">
        <v>0</v>
      </c>
      <c r="F97" s="197">
        <v>0</v>
      </c>
      <c r="G97" s="197">
        <v>-66.23</v>
      </c>
      <c r="H97" s="197">
        <v>0</v>
      </c>
      <c r="I97" s="197">
        <v>0</v>
      </c>
      <c r="J97" s="197">
        <v>-174.74</v>
      </c>
      <c r="K97" s="197">
        <v>17.18</v>
      </c>
      <c r="L97" s="197">
        <v>0.28000000000000003</v>
      </c>
      <c r="M97" s="197">
        <v>-5.13</v>
      </c>
      <c r="N97" s="197">
        <v>0</v>
      </c>
      <c r="O97" s="197">
        <v>2.4700000000000002</v>
      </c>
      <c r="P97" s="197">
        <v>0.69</v>
      </c>
      <c r="Q97" s="197">
        <v>0.3</v>
      </c>
      <c r="R97" s="197">
        <v>0.39</v>
      </c>
      <c r="S97" s="197">
        <v>0</v>
      </c>
      <c r="T97" s="197">
        <v>0</v>
      </c>
      <c r="U97" s="197">
        <v>1.75</v>
      </c>
      <c r="V97" s="197">
        <v>0.17</v>
      </c>
      <c r="W97" s="197">
        <v>1.42</v>
      </c>
      <c r="X97" s="197">
        <v>2.1800000000000002</v>
      </c>
      <c r="Y97" s="197">
        <v>0</v>
      </c>
      <c r="Z97" s="197">
        <v>4.12</v>
      </c>
      <c r="AA97" s="197">
        <v>0.28999999999999998</v>
      </c>
      <c r="AB97" s="197">
        <v>0</v>
      </c>
      <c r="AC97" s="197">
        <v>8.8699999999999992</v>
      </c>
      <c r="AD97" s="197">
        <v>12.46</v>
      </c>
      <c r="AE97" s="197">
        <v>0</v>
      </c>
      <c r="AF97" s="197">
        <v>0</v>
      </c>
      <c r="AG97" s="197">
        <v>43.3</v>
      </c>
      <c r="AH97" s="197">
        <v>0</v>
      </c>
      <c r="AI97" s="197">
        <v>15.56</v>
      </c>
      <c r="AJ97" s="197">
        <v>0</v>
      </c>
      <c r="AK97" s="197">
        <v>-7.63</v>
      </c>
      <c r="AL97" s="197">
        <v>0</v>
      </c>
      <c r="AM97" s="197">
        <v>0</v>
      </c>
      <c r="AN97" s="197">
        <v>0</v>
      </c>
      <c r="AO97" s="197">
        <v>-40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-59.01</v>
      </c>
      <c r="E98" s="197">
        <v>0</v>
      </c>
      <c r="F98" s="197">
        <v>0</v>
      </c>
      <c r="G98" s="197">
        <v>-66.23</v>
      </c>
      <c r="H98" s="197">
        <v>0</v>
      </c>
      <c r="I98" s="197">
        <v>0</v>
      </c>
      <c r="J98" s="197">
        <v>-154.91</v>
      </c>
      <c r="K98" s="197">
        <v>17.18</v>
      </c>
      <c r="L98" s="197">
        <v>0.28000000000000003</v>
      </c>
      <c r="M98" s="197">
        <v>-5.13</v>
      </c>
      <c r="N98" s="197">
        <v>0</v>
      </c>
      <c r="O98" s="197">
        <v>2.4700000000000002</v>
      </c>
      <c r="P98" s="197">
        <v>0.69</v>
      </c>
      <c r="Q98" s="197">
        <v>0.3</v>
      </c>
      <c r="R98" s="197">
        <v>0.39</v>
      </c>
      <c r="S98" s="197">
        <v>0</v>
      </c>
      <c r="T98" s="197">
        <v>0</v>
      </c>
      <c r="U98" s="197">
        <v>1.75</v>
      </c>
      <c r="V98" s="197">
        <v>0.17</v>
      </c>
      <c r="W98" s="197">
        <v>1.42</v>
      </c>
      <c r="X98" s="197">
        <v>2.1800000000000002</v>
      </c>
      <c r="Y98" s="197">
        <v>0</v>
      </c>
      <c r="Z98" s="197">
        <v>4.12</v>
      </c>
      <c r="AA98" s="197">
        <v>0.28999999999999998</v>
      </c>
      <c r="AB98" s="197">
        <v>0</v>
      </c>
      <c r="AC98" s="197">
        <v>8.8699999999999992</v>
      </c>
      <c r="AD98" s="197">
        <v>12.46</v>
      </c>
      <c r="AE98" s="197">
        <v>0</v>
      </c>
      <c r="AF98" s="197">
        <v>0</v>
      </c>
      <c r="AG98" s="197">
        <v>43.3</v>
      </c>
      <c r="AH98" s="197">
        <v>0</v>
      </c>
      <c r="AI98" s="197">
        <v>15.56</v>
      </c>
      <c r="AJ98" s="197">
        <v>0</v>
      </c>
      <c r="AK98" s="197">
        <v>-7.63</v>
      </c>
      <c r="AL98" s="197">
        <v>0</v>
      </c>
      <c r="AM98" s="197">
        <v>0</v>
      </c>
      <c r="AN98" s="197">
        <v>0</v>
      </c>
      <c r="AO98" s="197">
        <v>-100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-1.6370000000000069E-2</v>
      </c>
      <c r="E99">
        <f t="shared" si="0"/>
        <v>0</v>
      </c>
      <c r="F99">
        <f t="shared" si="0"/>
        <v>0</v>
      </c>
      <c r="G99">
        <f t="shared" si="0"/>
        <v>0.10230499999999995</v>
      </c>
      <c r="H99">
        <f t="shared" si="0"/>
        <v>0</v>
      </c>
      <c r="I99">
        <f t="shared" si="0"/>
        <v>0</v>
      </c>
      <c r="J99">
        <f t="shared" si="0"/>
        <v>-8.2560000000000064E-2</v>
      </c>
      <c r="K99">
        <f t="shared" si="0"/>
        <v>1.1657100000000025</v>
      </c>
      <c r="L99">
        <f t="shared" si="0"/>
        <v>4.3262500000000009E-2</v>
      </c>
      <c r="M99">
        <f t="shared" si="0"/>
        <v>-2.1199999999999962E-2</v>
      </c>
      <c r="N99">
        <f t="shared" si="0"/>
        <v>0</v>
      </c>
      <c r="O99">
        <f t="shared" si="0"/>
        <v>5.929499999999998E-2</v>
      </c>
      <c r="P99">
        <f t="shared" si="0"/>
        <v>1.6559999999999978E-2</v>
      </c>
      <c r="Q99">
        <f t="shared" si="0"/>
        <v>3.9537500000000093E-2</v>
      </c>
      <c r="R99">
        <f t="shared" si="0"/>
        <v>1.3322499999999999E-2</v>
      </c>
      <c r="S99">
        <f t="shared" si="0"/>
        <v>4.3352499999999995E-2</v>
      </c>
      <c r="T99">
        <f t="shared" si="0"/>
        <v>0</v>
      </c>
      <c r="U99">
        <f t="shared" si="0"/>
        <v>4.2000000000000003E-2</v>
      </c>
      <c r="V99">
        <f t="shared" si="0"/>
        <v>2.9199999999999981E-3</v>
      </c>
      <c r="W99">
        <f t="shared" si="0"/>
        <v>2.7280000000000026E-2</v>
      </c>
      <c r="X99">
        <f t="shared" si="0"/>
        <v>3.9292500000000001E-2</v>
      </c>
      <c r="Y99">
        <f t="shared" si="0"/>
        <v>0</v>
      </c>
      <c r="Z99">
        <f t="shared" si="0"/>
        <v>0.10719000000000009</v>
      </c>
      <c r="AA99">
        <f t="shared" si="0"/>
        <v>1.920000000000004E-2</v>
      </c>
      <c r="AB99">
        <f t="shared" si="0"/>
        <v>0</v>
      </c>
      <c r="AC99">
        <f t="shared" si="0"/>
        <v>0.13631500000000016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0.81189750000000005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-0.28505000000000036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2.7856925000000015</v>
      </c>
      <c r="AP99">
        <f t="shared" si="0"/>
        <v>-0.13289249999999991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0.28999999999999998</v>
      </c>
      <c r="E3" s="197">
        <v>0</v>
      </c>
      <c r="F3" s="197">
        <v>0</v>
      </c>
      <c r="G3" s="197">
        <v>0.56000000000000005</v>
      </c>
      <c r="H3" s="197">
        <v>0</v>
      </c>
      <c r="I3" s="197">
        <v>0</v>
      </c>
      <c r="J3" s="197">
        <v>0.7</v>
      </c>
      <c r="K3" s="197">
        <v>5.53</v>
      </c>
      <c r="L3" s="197">
        <v>1.96</v>
      </c>
      <c r="M3" s="197">
        <v>0</v>
      </c>
      <c r="N3" s="197">
        <v>0</v>
      </c>
      <c r="O3" s="197">
        <v>1.7</v>
      </c>
      <c r="P3" s="197">
        <v>1.72</v>
      </c>
      <c r="Q3" s="197">
        <v>0.17</v>
      </c>
      <c r="R3" s="197">
        <v>1.08</v>
      </c>
      <c r="S3" s="197">
        <v>0.67</v>
      </c>
      <c r="T3" s="197">
        <v>0</v>
      </c>
      <c r="U3" s="197">
        <v>8.2200000000000006</v>
      </c>
      <c r="V3" s="197">
        <v>7.0000000000000007E-2</v>
      </c>
      <c r="W3" s="197">
        <v>0.36</v>
      </c>
      <c r="X3" s="197">
        <v>0.76</v>
      </c>
      <c r="Y3" s="197">
        <v>0</v>
      </c>
      <c r="Z3" s="197">
        <v>1.85</v>
      </c>
      <c r="AA3" s="197">
        <v>0.57999999999999996</v>
      </c>
      <c r="AB3" s="197">
        <v>0</v>
      </c>
      <c r="AC3" s="197">
        <v>0</v>
      </c>
      <c r="AD3" s="197">
        <v>6.82</v>
      </c>
      <c r="AE3" s="197">
        <v>0</v>
      </c>
      <c r="AF3" s="197">
        <v>0</v>
      </c>
      <c r="AG3" s="197">
        <v>12.59</v>
      </c>
      <c r="AH3" s="197">
        <v>0</v>
      </c>
      <c r="AI3" s="197">
        <v>8.84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0.28999999999999998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0.7</v>
      </c>
      <c r="K4" s="197">
        <v>5.53</v>
      </c>
      <c r="L4" s="197">
        <v>1.96</v>
      </c>
      <c r="M4" s="197">
        <v>0</v>
      </c>
      <c r="N4" s="197">
        <v>0</v>
      </c>
      <c r="O4" s="197">
        <v>1.7</v>
      </c>
      <c r="P4" s="197">
        <v>1.72</v>
      </c>
      <c r="Q4" s="197">
        <v>0.17</v>
      </c>
      <c r="R4" s="197">
        <v>1.1399999999999999</v>
      </c>
      <c r="S4" s="197">
        <v>0.7</v>
      </c>
      <c r="T4" s="197">
        <v>0</v>
      </c>
      <c r="U4" s="197">
        <v>8.2200000000000006</v>
      </c>
      <c r="V4" s="197">
        <v>7.0000000000000007E-2</v>
      </c>
      <c r="W4" s="197">
        <v>0.36</v>
      </c>
      <c r="X4" s="197">
        <v>0.76</v>
      </c>
      <c r="Y4" s="197">
        <v>0</v>
      </c>
      <c r="Z4" s="197">
        <v>1.85</v>
      </c>
      <c r="AA4" s="197">
        <v>0.57999999999999996</v>
      </c>
      <c r="AB4" s="197">
        <v>0</v>
      </c>
      <c r="AC4" s="197">
        <v>0</v>
      </c>
      <c r="AD4" s="197">
        <v>6.82</v>
      </c>
      <c r="AE4" s="197">
        <v>0</v>
      </c>
      <c r="AF4" s="197">
        <v>0</v>
      </c>
      <c r="AG4" s="197">
        <v>12.59</v>
      </c>
      <c r="AH4" s="197">
        <v>0</v>
      </c>
      <c r="AI4" s="197">
        <v>8.84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0.28999999999999998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0.7</v>
      </c>
      <c r="K5" s="197">
        <v>5.53</v>
      </c>
      <c r="L5" s="197">
        <v>1.96</v>
      </c>
      <c r="M5" s="197">
        <v>0</v>
      </c>
      <c r="N5" s="197">
        <v>0</v>
      </c>
      <c r="O5" s="197">
        <v>1.7</v>
      </c>
      <c r="P5" s="197">
        <v>1.73</v>
      </c>
      <c r="Q5" s="197">
        <v>0.17</v>
      </c>
      <c r="R5" s="197">
        <v>0.41</v>
      </c>
      <c r="S5" s="197">
        <v>0.61</v>
      </c>
      <c r="T5" s="197">
        <v>0</v>
      </c>
      <c r="U5" s="197">
        <v>8.2200000000000006</v>
      </c>
      <c r="V5" s="197">
        <v>7.0000000000000007E-2</v>
      </c>
      <c r="W5" s="197">
        <v>0.36</v>
      </c>
      <c r="X5" s="197">
        <v>0.76</v>
      </c>
      <c r="Y5" s="197">
        <v>0</v>
      </c>
      <c r="Z5" s="197">
        <v>1.85</v>
      </c>
      <c r="AA5" s="197">
        <v>0.57999999999999996</v>
      </c>
      <c r="AB5" s="197">
        <v>0</v>
      </c>
      <c r="AC5" s="197">
        <v>0</v>
      </c>
      <c r="AD5" s="197">
        <v>6.82</v>
      </c>
      <c r="AE5" s="197">
        <v>0</v>
      </c>
      <c r="AF5" s="197">
        <v>0</v>
      </c>
      <c r="AG5" s="197">
        <v>12.59</v>
      </c>
      <c r="AH5" s="197">
        <v>0</v>
      </c>
      <c r="AI5" s="197">
        <v>8.84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0.28999999999999998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20.04</v>
      </c>
      <c r="K6" s="197">
        <v>5.53</v>
      </c>
      <c r="L6" s="197">
        <v>1.96</v>
      </c>
      <c r="M6" s="197">
        <v>0</v>
      </c>
      <c r="N6" s="197">
        <v>0</v>
      </c>
      <c r="O6" s="197">
        <v>1.7</v>
      </c>
      <c r="P6" s="197">
        <v>1.73</v>
      </c>
      <c r="Q6" s="197">
        <v>0.17</v>
      </c>
      <c r="R6" s="197">
        <v>0.36</v>
      </c>
      <c r="S6" s="197">
        <v>0.23</v>
      </c>
      <c r="T6" s="197">
        <v>0</v>
      </c>
      <c r="U6" s="197">
        <v>8.2200000000000006</v>
      </c>
      <c r="V6" s="197">
        <v>7.0000000000000007E-2</v>
      </c>
      <c r="W6" s="197">
        <v>0.36</v>
      </c>
      <c r="X6" s="197">
        <v>0.76</v>
      </c>
      <c r="Y6" s="197">
        <v>0</v>
      </c>
      <c r="Z6" s="197">
        <v>1.85</v>
      </c>
      <c r="AA6" s="197">
        <v>0.57999999999999996</v>
      </c>
      <c r="AB6" s="197">
        <v>0</v>
      </c>
      <c r="AC6" s="197">
        <v>0</v>
      </c>
      <c r="AD6" s="197">
        <v>6.82</v>
      </c>
      <c r="AE6" s="197">
        <v>0</v>
      </c>
      <c r="AF6" s="197">
        <v>0</v>
      </c>
      <c r="AG6" s="197">
        <v>12.59</v>
      </c>
      <c r="AH6" s="197">
        <v>0</v>
      </c>
      <c r="AI6" s="197">
        <v>8.84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0.28999999999999998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20.04</v>
      </c>
      <c r="K7" s="197">
        <v>5.53</v>
      </c>
      <c r="L7" s="197">
        <v>1.96</v>
      </c>
      <c r="M7" s="197">
        <v>0</v>
      </c>
      <c r="N7" s="197">
        <v>0</v>
      </c>
      <c r="O7" s="197">
        <v>1.7</v>
      </c>
      <c r="P7" s="197">
        <v>1.73</v>
      </c>
      <c r="Q7" s="197">
        <v>0.17</v>
      </c>
      <c r="R7" s="197">
        <v>0.36</v>
      </c>
      <c r="S7" s="197">
        <v>0.23</v>
      </c>
      <c r="T7" s="197">
        <v>0</v>
      </c>
      <c r="U7" s="197">
        <v>8.2200000000000006</v>
      </c>
      <c r="V7" s="197">
        <v>7.0000000000000007E-2</v>
      </c>
      <c r="W7" s="197">
        <v>0.36</v>
      </c>
      <c r="X7" s="197">
        <v>0.76</v>
      </c>
      <c r="Y7" s="197">
        <v>0</v>
      </c>
      <c r="Z7" s="197">
        <v>9.69</v>
      </c>
      <c r="AA7" s="197">
        <v>0.57999999999999996</v>
      </c>
      <c r="AB7" s="197">
        <v>0</v>
      </c>
      <c r="AC7" s="197">
        <v>0</v>
      </c>
      <c r="AD7" s="197">
        <v>6.82</v>
      </c>
      <c r="AE7" s="197">
        <v>0</v>
      </c>
      <c r="AF7" s="197">
        <v>0</v>
      </c>
      <c r="AG7" s="197">
        <v>12.59</v>
      </c>
      <c r="AH7" s="197">
        <v>0</v>
      </c>
      <c r="AI7" s="197">
        <v>8.84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0.28999999999999998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20.04</v>
      </c>
      <c r="K8" s="197">
        <v>5.53</v>
      </c>
      <c r="L8" s="197">
        <v>1.96</v>
      </c>
      <c r="M8" s="197">
        <v>0</v>
      </c>
      <c r="N8" s="197">
        <v>0</v>
      </c>
      <c r="O8" s="197">
        <v>1.7</v>
      </c>
      <c r="P8" s="197">
        <v>1.73</v>
      </c>
      <c r="Q8" s="197">
        <v>0.17</v>
      </c>
      <c r="R8" s="197">
        <v>0.36</v>
      </c>
      <c r="S8" s="197">
        <v>0.23</v>
      </c>
      <c r="T8" s="197">
        <v>0</v>
      </c>
      <c r="U8" s="197">
        <v>8.2200000000000006</v>
      </c>
      <c r="V8" s="197">
        <v>7.0000000000000007E-2</v>
      </c>
      <c r="W8" s="197">
        <v>0.36</v>
      </c>
      <c r="X8" s="197">
        <v>0.76</v>
      </c>
      <c r="Y8" s="197">
        <v>0</v>
      </c>
      <c r="Z8" s="197">
        <v>9.69</v>
      </c>
      <c r="AA8" s="197">
        <v>0.57999999999999996</v>
      </c>
      <c r="AB8" s="197">
        <v>0</v>
      </c>
      <c r="AC8" s="197">
        <v>0</v>
      </c>
      <c r="AD8" s="197">
        <v>6.82</v>
      </c>
      <c r="AE8" s="197">
        <v>0</v>
      </c>
      <c r="AF8" s="197">
        <v>0</v>
      </c>
      <c r="AG8" s="197">
        <v>12.59</v>
      </c>
      <c r="AH8" s="197">
        <v>0</v>
      </c>
      <c r="AI8" s="197">
        <v>8.84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0.28999999999999998</v>
      </c>
      <c r="E9" s="197">
        <v>0</v>
      </c>
      <c r="F9" s="197">
        <v>0</v>
      </c>
      <c r="G9" s="197">
        <v>0.56000000000000005</v>
      </c>
      <c r="H9" s="197">
        <v>0</v>
      </c>
      <c r="I9" s="197">
        <v>0</v>
      </c>
      <c r="J9" s="197">
        <v>0.7</v>
      </c>
      <c r="K9" s="197">
        <v>5.53</v>
      </c>
      <c r="L9" s="197">
        <v>1.96</v>
      </c>
      <c r="M9" s="197">
        <v>0</v>
      </c>
      <c r="N9" s="197">
        <v>0</v>
      </c>
      <c r="O9" s="197">
        <v>1.7</v>
      </c>
      <c r="P9" s="197">
        <v>1.73</v>
      </c>
      <c r="Q9" s="197">
        <v>0.17</v>
      </c>
      <c r="R9" s="197">
        <v>0.36</v>
      </c>
      <c r="S9" s="197">
        <v>0.23</v>
      </c>
      <c r="T9" s="197">
        <v>0</v>
      </c>
      <c r="U9" s="197">
        <v>8.2200000000000006</v>
      </c>
      <c r="V9" s="197">
        <v>7.0000000000000007E-2</v>
      </c>
      <c r="W9" s="197">
        <v>0.36</v>
      </c>
      <c r="X9" s="197">
        <v>0.76</v>
      </c>
      <c r="Y9" s="197">
        <v>0</v>
      </c>
      <c r="Z9" s="197">
        <v>2.11</v>
      </c>
      <c r="AA9" s="197">
        <v>0.57999999999999996</v>
      </c>
      <c r="AB9" s="197">
        <v>0</v>
      </c>
      <c r="AC9" s="197">
        <v>0</v>
      </c>
      <c r="AD9" s="197">
        <v>6.82</v>
      </c>
      <c r="AE9" s="197">
        <v>0</v>
      </c>
      <c r="AF9" s="197">
        <v>0</v>
      </c>
      <c r="AG9" s="197">
        <v>12.59</v>
      </c>
      <c r="AH9" s="197">
        <v>0</v>
      </c>
      <c r="AI9" s="197">
        <v>8.84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0.28999999999999998</v>
      </c>
      <c r="E10" s="197">
        <v>0</v>
      </c>
      <c r="F10" s="197">
        <v>0</v>
      </c>
      <c r="G10" s="197">
        <v>0.56000000000000005</v>
      </c>
      <c r="H10" s="197">
        <v>0</v>
      </c>
      <c r="I10" s="197">
        <v>0</v>
      </c>
      <c r="J10" s="197">
        <v>0.7</v>
      </c>
      <c r="K10" s="197">
        <v>5.53</v>
      </c>
      <c r="L10" s="197">
        <v>1.96</v>
      </c>
      <c r="M10" s="197">
        <v>0</v>
      </c>
      <c r="N10" s="197">
        <v>0</v>
      </c>
      <c r="O10" s="197">
        <v>1.7</v>
      </c>
      <c r="P10" s="197">
        <v>1.73</v>
      </c>
      <c r="Q10" s="197">
        <v>0.17</v>
      </c>
      <c r="R10" s="197">
        <v>0.36</v>
      </c>
      <c r="S10" s="197">
        <v>0.23</v>
      </c>
      <c r="T10" s="197">
        <v>0</v>
      </c>
      <c r="U10" s="197">
        <v>8.2200000000000006</v>
      </c>
      <c r="V10" s="197">
        <v>7.0000000000000007E-2</v>
      </c>
      <c r="W10" s="197">
        <v>0.36</v>
      </c>
      <c r="X10" s="197">
        <v>0.76</v>
      </c>
      <c r="Y10" s="197">
        <v>0</v>
      </c>
      <c r="Z10" s="197">
        <v>2.11</v>
      </c>
      <c r="AA10" s="197">
        <v>0.57999999999999996</v>
      </c>
      <c r="AB10" s="197">
        <v>0</v>
      </c>
      <c r="AC10" s="197">
        <v>0</v>
      </c>
      <c r="AD10" s="197">
        <v>6.82</v>
      </c>
      <c r="AE10" s="197">
        <v>0</v>
      </c>
      <c r="AF10" s="197">
        <v>0</v>
      </c>
      <c r="AG10" s="197">
        <v>12.59</v>
      </c>
      <c r="AH10" s="197">
        <v>0</v>
      </c>
      <c r="AI10" s="197">
        <v>8.84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0.28999999999999998</v>
      </c>
      <c r="E11" s="197">
        <v>0</v>
      </c>
      <c r="F11" s="197">
        <v>0</v>
      </c>
      <c r="G11" s="197">
        <v>0.56000000000000005</v>
      </c>
      <c r="H11" s="197">
        <v>0</v>
      </c>
      <c r="I11" s="197">
        <v>0</v>
      </c>
      <c r="J11" s="197">
        <v>0.7</v>
      </c>
      <c r="K11" s="197">
        <v>5.53</v>
      </c>
      <c r="L11" s="197">
        <v>1.96</v>
      </c>
      <c r="M11" s="197">
        <v>0</v>
      </c>
      <c r="N11" s="197">
        <v>0</v>
      </c>
      <c r="O11" s="197">
        <v>1.7</v>
      </c>
      <c r="P11" s="197">
        <v>1.72</v>
      </c>
      <c r="Q11" s="197">
        <v>0.17</v>
      </c>
      <c r="R11" s="197">
        <v>0.36</v>
      </c>
      <c r="S11" s="197">
        <v>0.23</v>
      </c>
      <c r="T11" s="197">
        <v>0</v>
      </c>
      <c r="U11" s="197">
        <v>8.2200000000000006</v>
      </c>
      <c r="V11" s="197">
        <v>7.0000000000000007E-2</v>
      </c>
      <c r="W11" s="197">
        <v>0.36</v>
      </c>
      <c r="X11" s="197">
        <v>0.76</v>
      </c>
      <c r="Y11" s="197">
        <v>0</v>
      </c>
      <c r="Z11" s="197">
        <v>2.11</v>
      </c>
      <c r="AA11" s="197">
        <v>0.57999999999999996</v>
      </c>
      <c r="AB11" s="197">
        <v>0</v>
      </c>
      <c r="AC11" s="197">
        <v>0</v>
      </c>
      <c r="AD11" s="197">
        <v>6.82</v>
      </c>
      <c r="AE11" s="197">
        <v>0</v>
      </c>
      <c r="AF11" s="197">
        <v>0</v>
      </c>
      <c r="AG11" s="197">
        <v>12.59</v>
      </c>
      <c r="AH11" s="197">
        <v>0</v>
      </c>
      <c r="AI11" s="197">
        <v>8.84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0.28999999999999998</v>
      </c>
      <c r="E12" s="197">
        <v>0</v>
      </c>
      <c r="F12" s="197">
        <v>0</v>
      </c>
      <c r="G12" s="197">
        <v>0.56000000000000005</v>
      </c>
      <c r="H12" s="197">
        <v>0</v>
      </c>
      <c r="I12" s="197">
        <v>0</v>
      </c>
      <c r="J12" s="197">
        <v>0.7</v>
      </c>
      <c r="K12" s="197">
        <v>5.53</v>
      </c>
      <c r="L12" s="197">
        <v>1.96</v>
      </c>
      <c r="M12" s="197">
        <v>0</v>
      </c>
      <c r="N12" s="197">
        <v>0</v>
      </c>
      <c r="O12" s="197">
        <v>1.7</v>
      </c>
      <c r="P12" s="197">
        <v>1.72</v>
      </c>
      <c r="Q12" s="197">
        <v>0.17</v>
      </c>
      <c r="R12" s="197">
        <v>0.36</v>
      </c>
      <c r="S12" s="197">
        <v>0.23</v>
      </c>
      <c r="T12" s="197">
        <v>0</v>
      </c>
      <c r="U12" s="197">
        <v>8.2200000000000006</v>
      </c>
      <c r="V12" s="197">
        <v>7.0000000000000007E-2</v>
      </c>
      <c r="W12" s="197">
        <v>0.36</v>
      </c>
      <c r="X12" s="197">
        <v>0.76</v>
      </c>
      <c r="Y12" s="197">
        <v>0</v>
      </c>
      <c r="Z12" s="197">
        <v>2.11</v>
      </c>
      <c r="AA12" s="197">
        <v>0.57999999999999996</v>
      </c>
      <c r="AB12" s="197">
        <v>0</v>
      </c>
      <c r="AC12" s="197">
        <v>0</v>
      </c>
      <c r="AD12" s="197">
        <v>6.82</v>
      </c>
      <c r="AE12" s="197">
        <v>0</v>
      </c>
      <c r="AF12" s="197">
        <v>0</v>
      </c>
      <c r="AG12" s="197">
        <v>12.59</v>
      </c>
      <c r="AH12" s="197">
        <v>0</v>
      </c>
      <c r="AI12" s="197">
        <v>8.84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0.28999999999999998</v>
      </c>
      <c r="E13" s="197">
        <v>0</v>
      </c>
      <c r="F13" s="197">
        <v>0</v>
      </c>
      <c r="G13" s="197">
        <v>0.56000000000000005</v>
      </c>
      <c r="H13" s="197">
        <v>0</v>
      </c>
      <c r="I13" s="197">
        <v>0</v>
      </c>
      <c r="J13" s="197">
        <v>0.7</v>
      </c>
      <c r="K13" s="197">
        <v>5.53</v>
      </c>
      <c r="L13" s="197">
        <v>1.96</v>
      </c>
      <c r="M13" s="197">
        <v>0</v>
      </c>
      <c r="N13" s="197">
        <v>0</v>
      </c>
      <c r="O13" s="197">
        <v>1.7</v>
      </c>
      <c r="P13" s="197">
        <v>1.72</v>
      </c>
      <c r="Q13" s="197">
        <v>0.17</v>
      </c>
      <c r="R13" s="197">
        <v>0.36</v>
      </c>
      <c r="S13" s="197">
        <v>0.23</v>
      </c>
      <c r="T13" s="197">
        <v>0</v>
      </c>
      <c r="U13" s="197">
        <v>8.2200000000000006</v>
      </c>
      <c r="V13" s="197">
        <v>7.0000000000000007E-2</v>
      </c>
      <c r="W13" s="197">
        <v>0.36</v>
      </c>
      <c r="X13" s="197">
        <v>0.76</v>
      </c>
      <c r="Y13" s="197">
        <v>0</v>
      </c>
      <c r="Z13" s="197">
        <v>2.11</v>
      </c>
      <c r="AA13" s="197">
        <v>0.57999999999999996</v>
      </c>
      <c r="AB13" s="197">
        <v>0</v>
      </c>
      <c r="AC13" s="197">
        <v>0</v>
      </c>
      <c r="AD13" s="197">
        <v>6.82</v>
      </c>
      <c r="AE13" s="197">
        <v>0</v>
      </c>
      <c r="AF13" s="197">
        <v>0</v>
      </c>
      <c r="AG13" s="197">
        <v>12.59</v>
      </c>
      <c r="AH13" s="197">
        <v>0</v>
      </c>
      <c r="AI13" s="197">
        <v>8.84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0.28999999999999998</v>
      </c>
      <c r="E14" s="197">
        <v>0</v>
      </c>
      <c r="F14" s="197">
        <v>0</v>
      </c>
      <c r="G14" s="197">
        <v>0.56000000000000005</v>
      </c>
      <c r="H14" s="197">
        <v>0</v>
      </c>
      <c r="I14" s="197">
        <v>0</v>
      </c>
      <c r="J14" s="197">
        <v>0.7</v>
      </c>
      <c r="K14" s="197">
        <v>5.53</v>
      </c>
      <c r="L14" s="197">
        <v>1.96</v>
      </c>
      <c r="M14" s="197">
        <v>0</v>
      </c>
      <c r="N14" s="197">
        <v>0</v>
      </c>
      <c r="O14" s="197">
        <v>1.7</v>
      </c>
      <c r="P14" s="197">
        <v>1.72</v>
      </c>
      <c r="Q14" s="197">
        <v>0.17</v>
      </c>
      <c r="R14" s="197">
        <v>0.36</v>
      </c>
      <c r="S14" s="197">
        <v>0.23</v>
      </c>
      <c r="T14" s="197">
        <v>0</v>
      </c>
      <c r="U14" s="197">
        <v>8.2200000000000006</v>
      </c>
      <c r="V14" s="197">
        <v>7.0000000000000007E-2</v>
      </c>
      <c r="W14" s="197">
        <v>0.36</v>
      </c>
      <c r="X14" s="197">
        <v>0.76</v>
      </c>
      <c r="Y14" s="197">
        <v>0</v>
      </c>
      <c r="Z14" s="197">
        <v>2.11</v>
      </c>
      <c r="AA14" s="197">
        <v>0.57999999999999996</v>
      </c>
      <c r="AB14" s="197">
        <v>0</v>
      </c>
      <c r="AC14" s="197">
        <v>0</v>
      </c>
      <c r="AD14" s="197">
        <v>6.82</v>
      </c>
      <c r="AE14" s="197">
        <v>0</v>
      </c>
      <c r="AF14" s="197">
        <v>0</v>
      </c>
      <c r="AG14" s="197">
        <v>12.59</v>
      </c>
      <c r="AH14" s="197">
        <v>0</v>
      </c>
      <c r="AI14" s="197">
        <v>8.84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0.28999999999999998</v>
      </c>
      <c r="E15" s="197">
        <v>0</v>
      </c>
      <c r="F15" s="197">
        <v>0</v>
      </c>
      <c r="G15" s="197">
        <v>0.56000000000000005</v>
      </c>
      <c r="H15" s="197">
        <v>0</v>
      </c>
      <c r="I15" s="197">
        <v>0</v>
      </c>
      <c r="J15" s="197">
        <v>0.7</v>
      </c>
      <c r="K15" s="197">
        <v>5.53</v>
      </c>
      <c r="L15" s="197">
        <v>1.96</v>
      </c>
      <c r="M15" s="197">
        <v>0</v>
      </c>
      <c r="N15" s="197">
        <v>0</v>
      </c>
      <c r="O15" s="197">
        <v>1.7</v>
      </c>
      <c r="P15" s="197">
        <v>1.72</v>
      </c>
      <c r="Q15" s="197">
        <v>0.17</v>
      </c>
      <c r="R15" s="197">
        <v>0.36</v>
      </c>
      <c r="S15" s="197">
        <v>0.23</v>
      </c>
      <c r="T15" s="197">
        <v>0</v>
      </c>
      <c r="U15" s="197">
        <v>8.2200000000000006</v>
      </c>
      <c r="V15" s="197">
        <v>7.0000000000000007E-2</v>
      </c>
      <c r="W15" s="197">
        <v>0.36</v>
      </c>
      <c r="X15" s="197">
        <v>0.76</v>
      </c>
      <c r="Y15" s="197">
        <v>0</v>
      </c>
      <c r="Z15" s="197">
        <v>2.11</v>
      </c>
      <c r="AA15" s="197">
        <v>0.57999999999999996</v>
      </c>
      <c r="AB15" s="197">
        <v>0</v>
      </c>
      <c r="AC15" s="197">
        <v>0</v>
      </c>
      <c r="AD15" s="197">
        <v>6.82</v>
      </c>
      <c r="AE15" s="197">
        <v>0</v>
      </c>
      <c r="AF15" s="197">
        <v>0</v>
      </c>
      <c r="AG15" s="197">
        <v>12.59</v>
      </c>
      <c r="AH15" s="197">
        <v>0</v>
      </c>
      <c r="AI15" s="197">
        <v>8.84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0.28999999999999998</v>
      </c>
      <c r="E16" s="197">
        <v>0</v>
      </c>
      <c r="F16" s="197">
        <v>0</v>
      </c>
      <c r="G16" s="197">
        <v>0.56000000000000005</v>
      </c>
      <c r="H16" s="197">
        <v>0</v>
      </c>
      <c r="I16" s="197">
        <v>0</v>
      </c>
      <c r="J16" s="197">
        <v>0.7</v>
      </c>
      <c r="K16" s="197">
        <v>5.53</v>
      </c>
      <c r="L16" s="197">
        <v>1.96</v>
      </c>
      <c r="M16" s="197">
        <v>0</v>
      </c>
      <c r="N16" s="197">
        <v>0</v>
      </c>
      <c r="O16" s="197">
        <v>1.7</v>
      </c>
      <c r="P16" s="197">
        <v>1.72</v>
      </c>
      <c r="Q16" s="197">
        <v>0.17</v>
      </c>
      <c r="R16" s="197">
        <v>0.36</v>
      </c>
      <c r="S16" s="197">
        <v>0.23</v>
      </c>
      <c r="T16" s="197">
        <v>0</v>
      </c>
      <c r="U16" s="197">
        <v>8.2200000000000006</v>
      </c>
      <c r="V16" s="197">
        <v>7.0000000000000007E-2</v>
      </c>
      <c r="W16" s="197">
        <v>0.36</v>
      </c>
      <c r="X16" s="197">
        <v>0.76</v>
      </c>
      <c r="Y16" s="197">
        <v>0</v>
      </c>
      <c r="Z16" s="197">
        <v>2.11</v>
      </c>
      <c r="AA16" s="197">
        <v>0.57999999999999996</v>
      </c>
      <c r="AB16" s="197">
        <v>0</v>
      </c>
      <c r="AC16" s="197">
        <v>0</v>
      </c>
      <c r="AD16" s="197">
        <v>6.82</v>
      </c>
      <c r="AE16" s="197">
        <v>0</v>
      </c>
      <c r="AF16" s="197">
        <v>0</v>
      </c>
      <c r="AG16" s="197">
        <v>12.59</v>
      </c>
      <c r="AH16" s="197">
        <v>0</v>
      </c>
      <c r="AI16" s="197">
        <v>8.84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0.28999999999999998</v>
      </c>
      <c r="E17" s="197">
        <v>0</v>
      </c>
      <c r="F17" s="197">
        <v>0</v>
      </c>
      <c r="G17" s="197">
        <v>0.56000000000000005</v>
      </c>
      <c r="H17" s="197">
        <v>0</v>
      </c>
      <c r="I17" s="197">
        <v>0</v>
      </c>
      <c r="J17" s="197">
        <v>0.7</v>
      </c>
      <c r="K17" s="197">
        <v>5.53</v>
      </c>
      <c r="L17" s="197">
        <v>1.96</v>
      </c>
      <c r="M17" s="197">
        <v>0</v>
      </c>
      <c r="N17" s="197">
        <v>0</v>
      </c>
      <c r="O17" s="197">
        <v>1.7</v>
      </c>
      <c r="P17" s="197">
        <v>1.72</v>
      </c>
      <c r="Q17" s="197">
        <v>0.17</v>
      </c>
      <c r="R17" s="197">
        <v>0.36</v>
      </c>
      <c r="S17" s="197">
        <v>0.23</v>
      </c>
      <c r="T17" s="197">
        <v>0</v>
      </c>
      <c r="U17" s="197">
        <v>8.2200000000000006</v>
      </c>
      <c r="V17" s="197">
        <v>7.0000000000000007E-2</v>
      </c>
      <c r="W17" s="197">
        <v>0.36</v>
      </c>
      <c r="X17" s="197">
        <v>0.76</v>
      </c>
      <c r="Y17" s="197">
        <v>0</v>
      </c>
      <c r="Z17" s="197">
        <v>2.11</v>
      </c>
      <c r="AA17" s="197">
        <v>0.57999999999999996</v>
      </c>
      <c r="AB17" s="197">
        <v>0</v>
      </c>
      <c r="AC17" s="197">
        <v>0</v>
      </c>
      <c r="AD17" s="197">
        <v>6.82</v>
      </c>
      <c r="AE17" s="197">
        <v>0</v>
      </c>
      <c r="AF17" s="197">
        <v>0</v>
      </c>
      <c r="AG17" s="197">
        <v>12.59</v>
      </c>
      <c r="AH17" s="197">
        <v>0</v>
      </c>
      <c r="AI17" s="197">
        <v>8.84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0.28999999999999998</v>
      </c>
      <c r="E18" s="197">
        <v>0</v>
      </c>
      <c r="F18" s="197">
        <v>0</v>
      </c>
      <c r="G18" s="197">
        <v>0.56000000000000005</v>
      </c>
      <c r="H18" s="197">
        <v>0</v>
      </c>
      <c r="I18" s="197">
        <v>0</v>
      </c>
      <c r="J18" s="197">
        <v>0.7</v>
      </c>
      <c r="K18" s="197">
        <v>5.53</v>
      </c>
      <c r="L18" s="197">
        <v>1.96</v>
      </c>
      <c r="M18" s="197">
        <v>0</v>
      </c>
      <c r="N18" s="197">
        <v>0</v>
      </c>
      <c r="O18" s="197">
        <v>1.7</v>
      </c>
      <c r="P18" s="197">
        <v>1.72</v>
      </c>
      <c r="Q18" s="197">
        <v>0.17</v>
      </c>
      <c r="R18" s="197">
        <v>0.36</v>
      </c>
      <c r="S18" s="197">
        <v>0.23</v>
      </c>
      <c r="T18" s="197">
        <v>0</v>
      </c>
      <c r="U18" s="197">
        <v>8.2200000000000006</v>
      </c>
      <c r="V18" s="197">
        <v>7.0000000000000007E-2</v>
      </c>
      <c r="W18" s="197">
        <v>0.36</v>
      </c>
      <c r="X18" s="197">
        <v>0.76</v>
      </c>
      <c r="Y18" s="197">
        <v>0</v>
      </c>
      <c r="Z18" s="197">
        <v>2.11</v>
      </c>
      <c r="AA18" s="197">
        <v>0.57999999999999996</v>
      </c>
      <c r="AB18" s="197">
        <v>0</v>
      </c>
      <c r="AC18" s="197">
        <v>0</v>
      </c>
      <c r="AD18" s="197">
        <v>6.82</v>
      </c>
      <c r="AE18" s="197">
        <v>0</v>
      </c>
      <c r="AF18" s="197">
        <v>0</v>
      </c>
      <c r="AG18" s="197">
        <v>12.59</v>
      </c>
      <c r="AH18" s="197">
        <v>0</v>
      </c>
      <c r="AI18" s="197">
        <v>8.84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-7.88</v>
      </c>
      <c r="E19" s="197">
        <v>0</v>
      </c>
      <c r="F19" s="197">
        <v>0</v>
      </c>
      <c r="G19" s="197">
        <v>-4.47</v>
      </c>
      <c r="H19" s="197">
        <v>0</v>
      </c>
      <c r="I19" s="197">
        <v>0</v>
      </c>
      <c r="J19" s="197">
        <v>-7.57</v>
      </c>
      <c r="K19" s="197">
        <v>5.53</v>
      </c>
      <c r="L19" s="197">
        <v>1.96</v>
      </c>
      <c r="M19" s="197">
        <v>0</v>
      </c>
      <c r="N19" s="197">
        <v>0</v>
      </c>
      <c r="O19" s="197">
        <v>1.7</v>
      </c>
      <c r="P19" s="197">
        <v>1.72</v>
      </c>
      <c r="Q19" s="197">
        <v>0.17</v>
      </c>
      <c r="R19" s="197">
        <v>0.36</v>
      </c>
      <c r="S19" s="197">
        <v>0.23</v>
      </c>
      <c r="T19" s="197">
        <v>0</v>
      </c>
      <c r="U19" s="197">
        <v>8.2200000000000006</v>
      </c>
      <c r="V19" s="197">
        <v>7.0000000000000007E-2</v>
      </c>
      <c r="W19" s="197">
        <v>0.36</v>
      </c>
      <c r="X19" s="197">
        <v>0.76</v>
      </c>
      <c r="Y19" s="197">
        <v>0</v>
      </c>
      <c r="Z19" s="197">
        <v>2.11</v>
      </c>
      <c r="AA19" s="197">
        <v>0.57999999999999996</v>
      </c>
      <c r="AB19" s="197">
        <v>0</v>
      </c>
      <c r="AC19" s="197">
        <v>0</v>
      </c>
      <c r="AD19" s="197">
        <v>6.82</v>
      </c>
      <c r="AE19" s="197">
        <v>0</v>
      </c>
      <c r="AF19" s="197">
        <v>0</v>
      </c>
      <c r="AG19" s="197">
        <v>12.59</v>
      </c>
      <c r="AH19" s="197">
        <v>0</v>
      </c>
      <c r="AI19" s="197">
        <v>8.84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0.28999999999999998</v>
      </c>
      <c r="E20" s="197">
        <v>0</v>
      </c>
      <c r="F20" s="197">
        <v>0</v>
      </c>
      <c r="G20" s="197">
        <v>0.56000000000000005</v>
      </c>
      <c r="H20" s="197">
        <v>0</v>
      </c>
      <c r="I20" s="197">
        <v>0</v>
      </c>
      <c r="J20" s="197">
        <v>0.72</v>
      </c>
      <c r="K20" s="197">
        <v>5.53</v>
      </c>
      <c r="L20" s="197">
        <v>1.96</v>
      </c>
      <c r="M20" s="197">
        <v>0</v>
      </c>
      <c r="N20" s="197">
        <v>0</v>
      </c>
      <c r="O20" s="197">
        <v>1.7</v>
      </c>
      <c r="P20" s="197">
        <v>1.72</v>
      </c>
      <c r="Q20" s="197">
        <v>0.17</v>
      </c>
      <c r="R20" s="197">
        <v>0.36</v>
      </c>
      <c r="S20" s="197">
        <v>0.23</v>
      </c>
      <c r="T20" s="197">
        <v>0</v>
      </c>
      <c r="U20" s="197">
        <v>8.2200000000000006</v>
      </c>
      <c r="V20" s="197">
        <v>7.0000000000000007E-2</v>
      </c>
      <c r="W20" s="197">
        <v>0.36</v>
      </c>
      <c r="X20" s="197">
        <v>0.76</v>
      </c>
      <c r="Y20" s="197">
        <v>0</v>
      </c>
      <c r="Z20" s="197">
        <v>2.11</v>
      </c>
      <c r="AA20" s="197">
        <v>0.57999999999999996</v>
      </c>
      <c r="AB20" s="197">
        <v>0</v>
      </c>
      <c r="AC20" s="197">
        <v>0</v>
      </c>
      <c r="AD20" s="197">
        <v>6.82</v>
      </c>
      <c r="AE20" s="197">
        <v>0</v>
      </c>
      <c r="AF20" s="197">
        <v>0</v>
      </c>
      <c r="AG20" s="197">
        <v>12.59</v>
      </c>
      <c r="AH20" s="197">
        <v>0</v>
      </c>
      <c r="AI20" s="197">
        <v>8.84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0.04</v>
      </c>
      <c r="K21" s="197">
        <v>5.53</v>
      </c>
      <c r="L21" s="197">
        <v>1.96</v>
      </c>
      <c r="M21" s="197">
        <v>0</v>
      </c>
      <c r="N21" s="197">
        <v>0</v>
      </c>
      <c r="O21" s="197">
        <v>1.7</v>
      </c>
      <c r="P21" s="197">
        <v>1.72</v>
      </c>
      <c r="Q21" s="197">
        <v>0.17</v>
      </c>
      <c r="R21" s="197">
        <v>0.36</v>
      </c>
      <c r="S21" s="197">
        <v>0.23</v>
      </c>
      <c r="T21" s="197">
        <v>0</v>
      </c>
      <c r="U21" s="197">
        <v>8.2200000000000006</v>
      </c>
      <c r="V21" s="197">
        <v>7.0000000000000007E-2</v>
      </c>
      <c r="W21" s="197">
        <v>0.36</v>
      </c>
      <c r="X21" s="197">
        <v>0.76</v>
      </c>
      <c r="Y21" s="197">
        <v>0</v>
      </c>
      <c r="Z21" s="197">
        <v>2.11</v>
      </c>
      <c r="AA21" s="197">
        <v>0.57999999999999996</v>
      </c>
      <c r="AB21" s="197">
        <v>0</v>
      </c>
      <c r="AC21" s="197">
        <v>0</v>
      </c>
      <c r="AD21" s="197">
        <v>6.82</v>
      </c>
      <c r="AE21" s="197">
        <v>0</v>
      </c>
      <c r="AF21" s="197">
        <v>0</v>
      </c>
      <c r="AG21" s="197">
        <v>12.59</v>
      </c>
      <c r="AH21" s="197">
        <v>0</v>
      </c>
      <c r="AI21" s="197">
        <v>8.84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0.04</v>
      </c>
      <c r="K22" s="197">
        <v>5.53</v>
      </c>
      <c r="L22" s="197">
        <v>1.96</v>
      </c>
      <c r="M22" s="197">
        <v>0</v>
      </c>
      <c r="N22" s="197">
        <v>0</v>
      </c>
      <c r="O22" s="197">
        <v>1.7</v>
      </c>
      <c r="P22" s="197">
        <v>1.72</v>
      </c>
      <c r="Q22" s="197">
        <v>0.17</v>
      </c>
      <c r="R22" s="197">
        <v>0.36</v>
      </c>
      <c r="S22" s="197">
        <v>0.23</v>
      </c>
      <c r="T22" s="197">
        <v>0</v>
      </c>
      <c r="U22" s="197">
        <v>8.2200000000000006</v>
      </c>
      <c r="V22" s="197">
        <v>7.0000000000000007E-2</v>
      </c>
      <c r="W22" s="197">
        <v>0.36</v>
      </c>
      <c r="X22" s="197">
        <v>0.76</v>
      </c>
      <c r="Y22" s="197">
        <v>0</v>
      </c>
      <c r="Z22" s="197">
        <v>2.11</v>
      </c>
      <c r="AA22" s="197">
        <v>0.57999999999999996</v>
      </c>
      <c r="AB22" s="197">
        <v>0</v>
      </c>
      <c r="AC22" s="197">
        <v>0</v>
      </c>
      <c r="AD22" s="197">
        <v>6.82</v>
      </c>
      <c r="AE22" s="197">
        <v>0</v>
      </c>
      <c r="AF22" s="197">
        <v>0</v>
      </c>
      <c r="AG22" s="197">
        <v>12.59</v>
      </c>
      <c r="AH22" s="197">
        <v>0</v>
      </c>
      <c r="AI22" s="197">
        <v>8.84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0.04</v>
      </c>
      <c r="K23" s="197">
        <v>5.53</v>
      </c>
      <c r="L23" s="197">
        <v>1.96</v>
      </c>
      <c r="M23" s="197">
        <v>0</v>
      </c>
      <c r="N23" s="197">
        <v>0</v>
      </c>
      <c r="O23" s="197">
        <v>1.7</v>
      </c>
      <c r="P23" s="197">
        <v>1.72</v>
      </c>
      <c r="Q23" s="197">
        <v>0.17</v>
      </c>
      <c r="R23" s="197">
        <v>0.36</v>
      </c>
      <c r="S23" s="197">
        <v>0.23</v>
      </c>
      <c r="T23" s="197">
        <v>0</v>
      </c>
      <c r="U23" s="197">
        <v>8.2200000000000006</v>
      </c>
      <c r="V23" s="197">
        <v>7.0000000000000007E-2</v>
      </c>
      <c r="W23" s="197">
        <v>0.36</v>
      </c>
      <c r="X23" s="197">
        <v>0.76</v>
      </c>
      <c r="Y23" s="197">
        <v>0</v>
      </c>
      <c r="Z23" s="197">
        <v>2.11</v>
      </c>
      <c r="AA23" s="197">
        <v>0.57999999999999996</v>
      </c>
      <c r="AB23" s="197">
        <v>0</v>
      </c>
      <c r="AC23" s="197">
        <v>0</v>
      </c>
      <c r="AD23" s="197">
        <v>6.82</v>
      </c>
      <c r="AE23" s="197">
        <v>0</v>
      </c>
      <c r="AF23" s="197">
        <v>0</v>
      </c>
      <c r="AG23" s="197">
        <v>12.59</v>
      </c>
      <c r="AH23" s="197">
        <v>0</v>
      </c>
      <c r="AI23" s="197">
        <v>8.84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0.04</v>
      </c>
      <c r="K24" s="197">
        <v>5.53</v>
      </c>
      <c r="L24" s="197">
        <v>1.96</v>
      </c>
      <c r="M24" s="197">
        <v>0</v>
      </c>
      <c r="N24" s="197">
        <v>0</v>
      </c>
      <c r="O24" s="197">
        <v>1.7</v>
      </c>
      <c r="P24" s="197">
        <v>1.72</v>
      </c>
      <c r="Q24" s="197">
        <v>0.17</v>
      </c>
      <c r="R24" s="197">
        <v>0.36</v>
      </c>
      <c r="S24" s="197">
        <v>0.23</v>
      </c>
      <c r="T24" s="197">
        <v>0</v>
      </c>
      <c r="U24" s="197">
        <v>8.2200000000000006</v>
      </c>
      <c r="V24" s="197">
        <v>7.0000000000000007E-2</v>
      </c>
      <c r="W24" s="197">
        <v>0.36</v>
      </c>
      <c r="X24" s="197">
        <v>0.76</v>
      </c>
      <c r="Y24" s="197">
        <v>0</v>
      </c>
      <c r="Z24" s="197">
        <v>2.11</v>
      </c>
      <c r="AA24" s="197">
        <v>0.57999999999999996</v>
      </c>
      <c r="AB24" s="197">
        <v>0</v>
      </c>
      <c r="AC24" s="197">
        <v>0</v>
      </c>
      <c r="AD24" s="197">
        <v>6.82</v>
      </c>
      <c r="AE24" s="197">
        <v>0</v>
      </c>
      <c r="AF24" s="197">
        <v>0</v>
      </c>
      <c r="AG24" s="197">
        <v>12.59</v>
      </c>
      <c r="AH24" s="197">
        <v>0</v>
      </c>
      <c r="AI24" s="197">
        <v>8.84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0.04</v>
      </c>
      <c r="K25" s="197">
        <v>5.53</v>
      </c>
      <c r="L25" s="197">
        <v>1.96</v>
      </c>
      <c r="M25" s="197">
        <v>0</v>
      </c>
      <c r="N25" s="197">
        <v>0</v>
      </c>
      <c r="O25" s="197">
        <v>1.7</v>
      </c>
      <c r="P25" s="197">
        <v>1.72</v>
      </c>
      <c r="Q25" s="197">
        <v>0.17</v>
      </c>
      <c r="R25" s="197">
        <v>0.36</v>
      </c>
      <c r="S25" s="197">
        <v>0.23</v>
      </c>
      <c r="T25" s="197">
        <v>0</v>
      </c>
      <c r="U25" s="197">
        <v>8.2200000000000006</v>
      </c>
      <c r="V25" s="197">
        <v>7.0000000000000007E-2</v>
      </c>
      <c r="W25" s="197">
        <v>0.36</v>
      </c>
      <c r="X25" s="197">
        <v>0.76</v>
      </c>
      <c r="Y25" s="197">
        <v>0</v>
      </c>
      <c r="Z25" s="197">
        <v>2.11</v>
      </c>
      <c r="AA25" s="197">
        <v>0.57999999999999996</v>
      </c>
      <c r="AB25" s="197">
        <v>0</v>
      </c>
      <c r="AC25" s="197">
        <v>0</v>
      </c>
      <c r="AD25" s="197">
        <v>6.82</v>
      </c>
      <c r="AE25" s="197">
        <v>0</v>
      </c>
      <c r="AF25" s="197">
        <v>0</v>
      </c>
      <c r="AG25" s="197">
        <v>12.59</v>
      </c>
      <c r="AH25" s="197">
        <v>0</v>
      </c>
      <c r="AI25" s="197">
        <v>8.84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0.04</v>
      </c>
      <c r="K26" s="197">
        <v>5.53</v>
      </c>
      <c r="L26" s="197">
        <v>1.96</v>
      </c>
      <c r="M26" s="197">
        <v>0</v>
      </c>
      <c r="N26" s="197">
        <v>0</v>
      </c>
      <c r="O26" s="197">
        <v>1.7</v>
      </c>
      <c r="P26" s="197">
        <v>1.72</v>
      </c>
      <c r="Q26" s="197">
        <v>0.17</v>
      </c>
      <c r="R26" s="197">
        <v>0.36</v>
      </c>
      <c r="S26" s="197">
        <v>0.23</v>
      </c>
      <c r="T26" s="197">
        <v>0</v>
      </c>
      <c r="U26" s="197">
        <v>8.2200000000000006</v>
      </c>
      <c r="V26" s="197">
        <v>7.0000000000000007E-2</v>
      </c>
      <c r="W26" s="197">
        <v>0.36</v>
      </c>
      <c r="X26" s="197">
        <v>0.76</v>
      </c>
      <c r="Y26" s="197">
        <v>0</v>
      </c>
      <c r="Z26" s="197">
        <v>2.11</v>
      </c>
      <c r="AA26" s="197">
        <v>0.57999999999999996</v>
      </c>
      <c r="AB26" s="197">
        <v>0</v>
      </c>
      <c r="AC26" s="197">
        <v>0</v>
      </c>
      <c r="AD26" s="197">
        <v>6.82</v>
      </c>
      <c r="AE26" s="197">
        <v>0</v>
      </c>
      <c r="AF26" s="197">
        <v>0</v>
      </c>
      <c r="AG26" s="197">
        <v>12.59</v>
      </c>
      <c r="AH26" s="197">
        <v>0</v>
      </c>
      <c r="AI26" s="197">
        <v>8.84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0.04</v>
      </c>
      <c r="K27" s="197">
        <v>5.53</v>
      </c>
      <c r="L27" s="197">
        <v>1.96</v>
      </c>
      <c r="M27" s="197">
        <v>0</v>
      </c>
      <c r="N27" s="197">
        <v>0</v>
      </c>
      <c r="O27" s="197">
        <v>1.7</v>
      </c>
      <c r="P27" s="197">
        <v>1.72</v>
      </c>
      <c r="Q27" s="197">
        <v>0.17</v>
      </c>
      <c r="R27" s="197">
        <v>0.36</v>
      </c>
      <c r="S27" s="197">
        <v>0.23</v>
      </c>
      <c r="T27" s="197">
        <v>0</v>
      </c>
      <c r="U27" s="197">
        <v>8.2200000000000006</v>
      </c>
      <c r="V27" s="197">
        <v>7.0000000000000007E-2</v>
      </c>
      <c r="W27" s="197">
        <v>0.36</v>
      </c>
      <c r="X27" s="197">
        <v>0.76</v>
      </c>
      <c r="Y27" s="197">
        <v>0</v>
      </c>
      <c r="Z27" s="197">
        <v>2.11</v>
      </c>
      <c r="AA27" s="197">
        <v>0.57999999999999996</v>
      </c>
      <c r="AB27" s="197">
        <v>0</v>
      </c>
      <c r="AC27" s="197">
        <v>0</v>
      </c>
      <c r="AD27" s="197">
        <v>6.82</v>
      </c>
      <c r="AE27" s="197">
        <v>0</v>
      </c>
      <c r="AF27" s="197">
        <v>0</v>
      </c>
      <c r="AG27" s="197">
        <v>12.59</v>
      </c>
      <c r="AH27" s="197">
        <v>0</v>
      </c>
      <c r="AI27" s="197">
        <v>8.84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0.04</v>
      </c>
      <c r="K28" s="197">
        <v>5.53</v>
      </c>
      <c r="L28" s="197">
        <v>1.96</v>
      </c>
      <c r="M28" s="197">
        <v>0</v>
      </c>
      <c r="N28" s="197">
        <v>0</v>
      </c>
      <c r="O28" s="197">
        <v>1.7</v>
      </c>
      <c r="P28" s="197">
        <v>1.72</v>
      </c>
      <c r="Q28" s="197">
        <v>0.17</v>
      </c>
      <c r="R28" s="197">
        <v>0.36</v>
      </c>
      <c r="S28" s="197">
        <v>0.23</v>
      </c>
      <c r="T28" s="197">
        <v>0</v>
      </c>
      <c r="U28" s="197">
        <v>8.2200000000000006</v>
      </c>
      <c r="V28" s="197">
        <v>7.0000000000000007E-2</v>
      </c>
      <c r="W28" s="197">
        <v>0.36</v>
      </c>
      <c r="X28" s="197">
        <v>0.76</v>
      </c>
      <c r="Y28" s="197">
        <v>0</v>
      </c>
      <c r="Z28" s="197">
        <v>2.11</v>
      </c>
      <c r="AA28" s="197">
        <v>0.57999999999999996</v>
      </c>
      <c r="AB28" s="197">
        <v>0</v>
      </c>
      <c r="AC28" s="197">
        <v>0</v>
      </c>
      <c r="AD28" s="197">
        <v>6.82</v>
      </c>
      <c r="AE28" s="197">
        <v>0</v>
      </c>
      <c r="AF28" s="197">
        <v>0</v>
      </c>
      <c r="AG28" s="197">
        <v>12.59</v>
      </c>
      <c r="AH28" s="197">
        <v>0</v>
      </c>
      <c r="AI28" s="197">
        <v>8.84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8.5299999999999994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20.04</v>
      </c>
      <c r="K29" s="197">
        <v>5.53</v>
      </c>
      <c r="L29" s="197">
        <v>1.96</v>
      </c>
      <c r="M29" s="197">
        <v>0</v>
      </c>
      <c r="N29" s="197">
        <v>0</v>
      </c>
      <c r="O29" s="197">
        <v>1.7</v>
      </c>
      <c r="P29" s="197">
        <v>1.72</v>
      </c>
      <c r="Q29" s="197">
        <v>0.17</v>
      </c>
      <c r="R29" s="197">
        <v>0.36</v>
      </c>
      <c r="S29" s="197">
        <v>0.23</v>
      </c>
      <c r="T29" s="197">
        <v>0</v>
      </c>
      <c r="U29" s="197">
        <v>8.2200000000000006</v>
      </c>
      <c r="V29" s="197">
        <v>7.0000000000000007E-2</v>
      </c>
      <c r="W29" s="197">
        <v>0.36</v>
      </c>
      <c r="X29" s="197">
        <v>0.76</v>
      </c>
      <c r="Y29" s="197">
        <v>0</v>
      </c>
      <c r="Z29" s="197">
        <v>2.11</v>
      </c>
      <c r="AA29" s="197">
        <v>0.57999999999999996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17.62</v>
      </c>
      <c r="AH29" s="197">
        <v>0</v>
      </c>
      <c r="AI29" s="197">
        <v>8.84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8.5299999999999994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20.04</v>
      </c>
      <c r="K30" s="197">
        <v>5.53</v>
      </c>
      <c r="L30" s="197">
        <v>1.96</v>
      </c>
      <c r="M30" s="197">
        <v>0</v>
      </c>
      <c r="N30" s="197">
        <v>0</v>
      </c>
      <c r="O30" s="197">
        <v>1.7</v>
      </c>
      <c r="P30" s="197">
        <v>1.72</v>
      </c>
      <c r="Q30" s="197">
        <v>0.17</v>
      </c>
      <c r="R30" s="197">
        <v>0.36</v>
      </c>
      <c r="S30" s="197">
        <v>0.23</v>
      </c>
      <c r="T30" s="197">
        <v>0</v>
      </c>
      <c r="U30" s="197">
        <v>8.2200000000000006</v>
      </c>
      <c r="V30" s="197">
        <v>7.0000000000000007E-2</v>
      </c>
      <c r="W30" s="197">
        <v>0.36</v>
      </c>
      <c r="X30" s="197">
        <v>0.76</v>
      </c>
      <c r="Y30" s="197">
        <v>0</v>
      </c>
      <c r="Z30" s="197">
        <v>2.11</v>
      </c>
      <c r="AA30" s="197">
        <v>0.57999999999999996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17.62</v>
      </c>
      <c r="AH30" s="197">
        <v>0</v>
      </c>
      <c r="AI30" s="197">
        <v>8.84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8.5299999999999994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20.04</v>
      </c>
      <c r="K31" s="197">
        <v>5.53</v>
      </c>
      <c r="L31" s="197">
        <v>1.96</v>
      </c>
      <c r="M31" s="197">
        <v>0</v>
      </c>
      <c r="N31" s="197">
        <v>0</v>
      </c>
      <c r="O31" s="197">
        <v>1.7</v>
      </c>
      <c r="P31" s="197">
        <v>1.72</v>
      </c>
      <c r="Q31" s="197">
        <v>0.17</v>
      </c>
      <c r="R31" s="197">
        <v>0.36</v>
      </c>
      <c r="S31" s="197">
        <v>0.23</v>
      </c>
      <c r="T31" s="197">
        <v>0</v>
      </c>
      <c r="U31" s="197">
        <v>8.2200000000000006</v>
      </c>
      <c r="V31" s="197">
        <v>7.0000000000000007E-2</v>
      </c>
      <c r="W31" s="197">
        <v>0.36</v>
      </c>
      <c r="X31" s="197">
        <v>0.76</v>
      </c>
      <c r="Y31" s="197">
        <v>0</v>
      </c>
      <c r="Z31" s="197">
        <v>2.11</v>
      </c>
      <c r="AA31" s="197">
        <v>0.57999999999999996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17.62</v>
      </c>
      <c r="AH31" s="197">
        <v>0</v>
      </c>
      <c r="AI31" s="197">
        <v>8.84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8.5299999999999994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20.04</v>
      </c>
      <c r="K32" s="197">
        <v>5.53</v>
      </c>
      <c r="L32" s="197">
        <v>1.96</v>
      </c>
      <c r="M32" s="197">
        <v>0</v>
      </c>
      <c r="N32" s="197">
        <v>0</v>
      </c>
      <c r="O32" s="197">
        <v>1.7</v>
      </c>
      <c r="P32" s="197">
        <v>1.72</v>
      </c>
      <c r="Q32" s="197">
        <v>0.17</v>
      </c>
      <c r="R32" s="197">
        <v>0.36</v>
      </c>
      <c r="S32" s="197">
        <v>0.23</v>
      </c>
      <c r="T32" s="197">
        <v>0</v>
      </c>
      <c r="U32" s="197">
        <v>8.2200000000000006</v>
      </c>
      <c r="V32" s="197">
        <v>7.0000000000000007E-2</v>
      </c>
      <c r="W32" s="197">
        <v>0.36</v>
      </c>
      <c r="X32" s="197">
        <v>0.76</v>
      </c>
      <c r="Y32" s="197">
        <v>0</v>
      </c>
      <c r="Z32" s="197">
        <v>2.11</v>
      </c>
      <c r="AA32" s="197">
        <v>0.57999999999999996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17.62</v>
      </c>
      <c r="AH32" s="197">
        <v>0</v>
      </c>
      <c r="AI32" s="197">
        <v>8.84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8.5299999999999994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20.04</v>
      </c>
      <c r="K33" s="197">
        <v>5.53</v>
      </c>
      <c r="L33" s="197">
        <v>1.96</v>
      </c>
      <c r="M33" s="197">
        <v>0</v>
      </c>
      <c r="N33" s="197">
        <v>0</v>
      </c>
      <c r="O33" s="197">
        <v>1.7</v>
      </c>
      <c r="P33" s="197">
        <v>1.72</v>
      </c>
      <c r="Q33" s="197">
        <v>0.17</v>
      </c>
      <c r="R33" s="197">
        <v>0.36</v>
      </c>
      <c r="S33" s="197">
        <v>0.23</v>
      </c>
      <c r="T33" s="197">
        <v>0</v>
      </c>
      <c r="U33" s="197">
        <v>8.2200000000000006</v>
      </c>
      <c r="V33" s="197">
        <v>7.0000000000000007E-2</v>
      </c>
      <c r="W33" s="197">
        <v>0.36</v>
      </c>
      <c r="X33" s="197">
        <v>0.76</v>
      </c>
      <c r="Y33" s="197">
        <v>0</v>
      </c>
      <c r="Z33" s="197">
        <v>2.11</v>
      </c>
      <c r="AA33" s="197">
        <v>0.57999999999999996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17.62</v>
      </c>
      <c r="AH33" s="197">
        <v>0</v>
      </c>
      <c r="AI33" s="197">
        <v>8.84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8.5299999999999994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20.04</v>
      </c>
      <c r="K34" s="197">
        <v>5.53</v>
      </c>
      <c r="L34" s="197">
        <v>1.96</v>
      </c>
      <c r="M34" s="197">
        <v>0</v>
      </c>
      <c r="N34" s="197">
        <v>0</v>
      </c>
      <c r="O34" s="197">
        <v>1.7</v>
      </c>
      <c r="P34" s="197">
        <v>1.72</v>
      </c>
      <c r="Q34" s="197">
        <v>0.17</v>
      </c>
      <c r="R34" s="197">
        <v>0.36</v>
      </c>
      <c r="S34" s="197">
        <v>0.23</v>
      </c>
      <c r="T34" s="197">
        <v>0</v>
      </c>
      <c r="U34" s="197">
        <v>8.2200000000000006</v>
      </c>
      <c r="V34" s="197">
        <v>7.0000000000000007E-2</v>
      </c>
      <c r="W34" s="197">
        <v>0.36</v>
      </c>
      <c r="X34" s="197">
        <v>0.76</v>
      </c>
      <c r="Y34" s="197">
        <v>0</v>
      </c>
      <c r="Z34" s="197">
        <v>2.11</v>
      </c>
      <c r="AA34" s="197">
        <v>0.57999999999999996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17.62</v>
      </c>
      <c r="AH34" s="197">
        <v>0</v>
      </c>
      <c r="AI34" s="197">
        <v>8.84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8.5299999999999994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20.04</v>
      </c>
      <c r="K35" s="197">
        <v>5.53</v>
      </c>
      <c r="L35" s="197">
        <v>1.96</v>
      </c>
      <c r="M35" s="197">
        <v>0</v>
      </c>
      <c r="N35" s="197">
        <v>0</v>
      </c>
      <c r="O35" s="197">
        <v>1.7</v>
      </c>
      <c r="P35" s="197">
        <v>1.72</v>
      </c>
      <c r="Q35" s="197">
        <v>0.17</v>
      </c>
      <c r="R35" s="197">
        <v>0.36</v>
      </c>
      <c r="S35" s="197">
        <v>0.23</v>
      </c>
      <c r="T35" s="197">
        <v>0</v>
      </c>
      <c r="U35" s="197">
        <v>8.2200000000000006</v>
      </c>
      <c r="V35" s="197">
        <v>7.0000000000000007E-2</v>
      </c>
      <c r="W35" s="197">
        <v>0.36</v>
      </c>
      <c r="X35" s="197">
        <v>0.76</v>
      </c>
      <c r="Y35" s="197">
        <v>0</v>
      </c>
      <c r="Z35" s="197">
        <v>2.11</v>
      </c>
      <c r="AA35" s="197">
        <v>0.57999999999999996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17.62</v>
      </c>
      <c r="AH35" s="197">
        <v>0</v>
      </c>
      <c r="AI35" s="197">
        <v>8.84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8.5299999999999994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20.04</v>
      </c>
      <c r="K36" s="197">
        <v>5.53</v>
      </c>
      <c r="L36" s="197">
        <v>1.96</v>
      </c>
      <c r="M36" s="197">
        <v>0</v>
      </c>
      <c r="N36" s="197">
        <v>0</v>
      </c>
      <c r="O36" s="197">
        <v>1.7</v>
      </c>
      <c r="P36" s="197">
        <v>1.72</v>
      </c>
      <c r="Q36" s="197">
        <v>0.17</v>
      </c>
      <c r="R36" s="197">
        <v>0.36</v>
      </c>
      <c r="S36" s="197">
        <v>0.22</v>
      </c>
      <c r="T36" s="197">
        <v>0</v>
      </c>
      <c r="U36" s="197">
        <v>8.2200000000000006</v>
      </c>
      <c r="V36" s="197">
        <v>7.0000000000000007E-2</v>
      </c>
      <c r="W36" s="197">
        <v>0.36</v>
      </c>
      <c r="X36" s="197">
        <v>0.76</v>
      </c>
      <c r="Y36" s="197">
        <v>0</v>
      </c>
      <c r="Z36" s="197">
        <v>2.11</v>
      </c>
      <c r="AA36" s="197">
        <v>0.57999999999999996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17.62</v>
      </c>
      <c r="AH36" s="197">
        <v>0</v>
      </c>
      <c r="AI36" s="197">
        <v>8.84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8.5299999999999994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20.04</v>
      </c>
      <c r="K37" s="197">
        <v>5.53</v>
      </c>
      <c r="L37" s="197">
        <v>1.96</v>
      </c>
      <c r="M37" s="197">
        <v>0</v>
      </c>
      <c r="N37" s="197">
        <v>0</v>
      </c>
      <c r="O37" s="197">
        <v>1.7</v>
      </c>
      <c r="P37" s="197">
        <v>1.72</v>
      </c>
      <c r="Q37" s="197">
        <v>0.17</v>
      </c>
      <c r="R37" s="197">
        <v>0.36</v>
      </c>
      <c r="S37" s="197">
        <v>0.22</v>
      </c>
      <c r="T37" s="197">
        <v>0</v>
      </c>
      <c r="U37" s="197">
        <v>8.2200000000000006</v>
      </c>
      <c r="V37" s="197">
        <v>7.0000000000000007E-2</v>
      </c>
      <c r="W37" s="197">
        <v>0.82</v>
      </c>
      <c r="X37" s="197">
        <v>0.76</v>
      </c>
      <c r="Y37" s="197">
        <v>0</v>
      </c>
      <c r="Z37" s="197">
        <v>2.11</v>
      </c>
      <c r="AA37" s="197">
        <v>0.57999999999999996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17.62</v>
      </c>
      <c r="AH37" s="197">
        <v>0</v>
      </c>
      <c r="AI37" s="197">
        <v>8.84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8.5299999999999994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20.04</v>
      </c>
      <c r="K38" s="197">
        <v>5.53</v>
      </c>
      <c r="L38" s="197">
        <v>1.96</v>
      </c>
      <c r="M38" s="197">
        <v>0</v>
      </c>
      <c r="N38" s="197">
        <v>0</v>
      </c>
      <c r="O38" s="197">
        <v>1.7</v>
      </c>
      <c r="P38" s="197">
        <v>1.72</v>
      </c>
      <c r="Q38" s="197">
        <v>0.17</v>
      </c>
      <c r="R38" s="197">
        <v>0.36</v>
      </c>
      <c r="S38" s="197">
        <v>0.22</v>
      </c>
      <c r="T38" s="197">
        <v>0</v>
      </c>
      <c r="U38" s="197">
        <v>8.2200000000000006</v>
      </c>
      <c r="V38" s="197">
        <v>7.0000000000000007E-2</v>
      </c>
      <c r="W38" s="197">
        <v>0.82</v>
      </c>
      <c r="X38" s="197">
        <v>0.76</v>
      </c>
      <c r="Y38" s="197">
        <v>0</v>
      </c>
      <c r="Z38" s="197">
        <v>2.11</v>
      </c>
      <c r="AA38" s="197">
        <v>0.57999999999999996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17.62</v>
      </c>
      <c r="AH38" s="197">
        <v>0</v>
      </c>
      <c r="AI38" s="197">
        <v>8.84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8.5299999999999994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20.04</v>
      </c>
      <c r="K39" s="197">
        <v>5.53</v>
      </c>
      <c r="L39" s="197">
        <v>1.96</v>
      </c>
      <c r="M39" s="197">
        <v>0</v>
      </c>
      <c r="N39" s="197">
        <v>0</v>
      </c>
      <c r="O39" s="197">
        <v>1.7</v>
      </c>
      <c r="P39" s="197">
        <v>1.72</v>
      </c>
      <c r="Q39" s="197">
        <v>0.17</v>
      </c>
      <c r="R39" s="197">
        <v>0.36</v>
      </c>
      <c r="S39" s="197">
        <v>0.22</v>
      </c>
      <c r="T39" s="197">
        <v>0</v>
      </c>
      <c r="U39" s="197">
        <v>8.2200000000000006</v>
      </c>
      <c r="V39" s="197">
        <v>7.0000000000000007E-2</v>
      </c>
      <c r="W39" s="197">
        <v>0.82</v>
      </c>
      <c r="X39" s="197">
        <v>0.76</v>
      </c>
      <c r="Y39" s="197">
        <v>0</v>
      </c>
      <c r="Z39" s="197">
        <v>2.11</v>
      </c>
      <c r="AA39" s="197">
        <v>0.57999999999999996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18.02</v>
      </c>
      <c r="AH39" s="197">
        <v>0</v>
      </c>
      <c r="AI39" s="197">
        <v>8.84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8.5299999999999994</v>
      </c>
      <c r="E40" s="197">
        <v>0</v>
      </c>
      <c r="F40" s="197">
        <v>0</v>
      </c>
      <c r="G40" s="197">
        <v>16.55</v>
      </c>
      <c r="H40" s="197">
        <v>0</v>
      </c>
      <c r="I40" s="197">
        <v>0</v>
      </c>
      <c r="J40" s="197">
        <v>20.04</v>
      </c>
      <c r="K40" s="197">
        <v>5.53</v>
      </c>
      <c r="L40" s="197">
        <v>1.96</v>
      </c>
      <c r="M40" s="197">
        <v>0</v>
      </c>
      <c r="N40" s="197">
        <v>0</v>
      </c>
      <c r="O40" s="197">
        <v>1.7</v>
      </c>
      <c r="P40" s="197">
        <v>1.72</v>
      </c>
      <c r="Q40" s="197">
        <v>0.17</v>
      </c>
      <c r="R40" s="197">
        <v>0.36</v>
      </c>
      <c r="S40" s="197">
        <v>0.22</v>
      </c>
      <c r="T40" s="197">
        <v>0</v>
      </c>
      <c r="U40" s="197">
        <v>8.2200000000000006</v>
      </c>
      <c r="V40" s="197">
        <v>7.0000000000000007E-2</v>
      </c>
      <c r="W40" s="197">
        <v>0.82</v>
      </c>
      <c r="X40" s="197">
        <v>0.76</v>
      </c>
      <c r="Y40" s="197">
        <v>0</v>
      </c>
      <c r="Z40" s="197">
        <v>2.11</v>
      </c>
      <c r="AA40" s="197">
        <v>0.57999999999999996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18.02</v>
      </c>
      <c r="AH40" s="197">
        <v>0</v>
      </c>
      <c r="AI40" s="197">
        <v>8.84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8.5299999999999994</v>
      </c>
      <c r="E41" s="197">
        <v>0</v>
      </c>
      <c r="F41" s="197">
        <v>0</v>
      </c>
      <c r="G41" s="197">
        <v>16.55</v>
      </c>
      <c r="H41" s="197">
        <v>0</v>
      </c>
      <c r="I41" s="197">
        <v>0</v>
      </c>
      <c r="J41" s="197">
        <v>20.04</v>
      </c>
      <c r="K41" s="197">
        <v>5.53</v>
      </c>
      <c r="L41" s="197">
        <v>1.96</v>
      </c>
      <c r="M41" s="197">
        <v>0</v>
      </c>
      <c r="N41" s="197">
        <v>0</v>
      </c>
      <c r="O41" s="197">
        <v>1.7</v>
      </c>
      <c r="P41" s="197">
        <v>1.72</v>
      </c>
      <c r="Q41" s="197">
        <v>0.17</v>
      </c>
      <c r="R41" s="197">
        <v>0.36</v>
      </c>
      <c r="S41" s="197">
        <v>0.22</v>
      </c>
      <c r="T41" s="197">
        <v>0</v>
      </c>
      <c r="U41" s="197">
        <v>8.2200000000000006</v>
      </c>
      <c r="V41" s="197">
        <v>7.0000000000000007E-2</v>
      </c>
      <c r="W41" s="197">
        <v>0.82</v>
      </c>
      <c r="X41" s="197">
        <v>0.76</v>
      </c>
      <c r="Y41" s="197">
        <v>0</v>
      </c>
      <c r="Z41" s="197">
        <v>10.1</v>
      </c>
      <c r="AA41" s="197">
        <v>0.57999999999999996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18.02</v>
      </c>
      <c r="AH41" s="197">
        <v>0</v>
      </c>
      <c r="AI41" s="197">
        <v>8.84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8.5299999999999994</v>
      </c>
      <c r="E42" s="197">
        <v>0</v>
      </c>
      <c r="F42" s="197">
        <v>0</v>
      </c>
      <c r="G42" s="197">
        <v>16.55</v>
      </c>
      <c r="H42" s="197">
        <v>0</v>
      </c>
      <c r="I42" s="197">
        <v>0</v>
      </c>
      <c r="J42" s="197">
        <v>20.04</v>
      </c>
      <c r="K42" s="197">
        <v>5.53</v>
      </c>
      <c r="L42" s="197">
        <v>1.96</v>
      </c>
      <c r="M42" s="197">
        <v>0</v>
      </c>
      <c r="N42" s="197">
        <v>0</v>
      </c>
      <c r="O42" s="197">
        <v>1.7</v>
      </c>
      <c r="P42" s="197">
        <v>1.72</v>
      </c>
      <c r="Q42" s="197">
        <v>0.17</v>
      </c>
      <c r="R42" s="197">
        <v>0.36</v>
      </c>
      <c r="S42" s="197">
        <v>0.22</v>
      </c>
      <c r="T42" s="197">
        <v>0</v>
      </c>
      <c r="U42" s="197">
        <v>8.2200000000000006</v>
      </c>
      <c r="V42" s="197">
        <v>7.0000000000000007E-2</v>
      </c>
      <c r="W42" s="197">
        <v>0.82</v>
      </c>
      <c r="X42" s="197">
        <v>0.76</v>
      </c>
      <c r="Y42" s="197">
        <v>0</v>
      </c>
      <c r="Z42" s="197">
        <v>10.1</v>
      </c>
      <c r="AA42" s="197">
        <v>0.57999999999999996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18.02</v>
      </c>
      <c r="AH42" s="197">
        <v>0</v>
      </c>
      <c r="AI42" s="197">
        <v>8.84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8.5299999999999994</v>
      </c>
      <c r="E43" s="197">
        <v>0</v>
      </c>
      <c r="F43" s="197">
        <v>0</v>
      </c>
      <c r="G43" s="197">
        <v>16.55</v>
      </c>
      <c r="H43" s="197">
        <v>0</v>
      </c>
      <c r="I43" s="197">
        <v>0</v>
      </c>
      <c r="J43" s="197">
        <v>20.04</v>
      </c>
      <c r="K43" s="197">
        <v>5.53</v>
      </c>
      <c r="L43" s="197">
        <v>1.96</v>
      </c>
      <c r="M43" s="197">
        <v>0</v>
      </c>
      <c r="N43" s="197">
        <v>0</v>
      </c>
      <c r="O43" s="197">
        <v>1.7</v>
      </c>
      <c r="P43" s="197">
        <v>1.72</v>
      </c>
      <c r="Q43" s="197">
        <v>0.17</v>
      </c>
      <c r="R43" s="197">
        <v>0.32</v>
      </c>
      <c r="S43" s="197">
        <v>0.22</v>
      </c>
      <c r="T43" s="197">
        <v>0</v>
      </c>
      <c r="U43" s="197">
        <v>8.2200000000000006</v>
      </c>
      <c r="V43" s="197">
        <v>7.0000000000000007E-2</v>
      </c>
      <c r="W43" s="197">
        <v>0.82</v>
      </c>
      <c r="X43" s="197">
        <v>0.76</v>
      </c>
      <c r="Y43" s="197">
        <v>0</v>
      </c>
      <c r="Z43" s="197">
        <v>9.8000000000000007</v>
      </c>
      <c r="AA43" s="197">
        <v>0.57999999999999996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18.02</v>
      </c>
      <c r="AH43" s="197">
        <v>0</v>
      </c>
      <c r="AI43" s="197">
        <v>8.84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5.07</v>
      </c>
      <c r="E44" s="197">
        <v>0</v>
      </c>
      <c r="F44" s="197">
        <v>0</v>
      </c>
      <c r="G44" s="197">
        <v>8.66</v>
      </c>
      <c r="H44" s="197">
        <v>0</v>
      </c>
      <c r="I44" s="197">
        <v>0</v>
      </c>
      <c r="J44" s="197">
        <v>6.98</v>
      </c>
      <c r="K44" s="197">
        <v>5.53</v>
      </c>
      <c r="L44" s="197">
        <v>1.96</v>
      </c>
      <c r="M44" s="197">
        <v>0</v>
      </c>
      <c r="N44" s="197">
        <v>0</v>
      </c>
      <c r="O44" s="197">
        <v>1.7</v>
      </c>
      <c r="P44" s="197">
        <v>1.72</v>
      </c>
      <c r="Q44" s="197">
        <v>0.17</v>
      </c>
      <c r="R44" s="197">
        <v>0.28999999999999998</v>
      </c>
      <c r="S44" s="197">
        <v>0.22</v>
      </c>
      <c r="T44" s="197">
        <v>0</v>
      </c>
      <c r="U44" s="197">
        <v>8.2200000000000006</v>
      </c>
      <c r="V44" s="197">
        <v>7.0000000000000007E-2</v>
      </c>
      <c r="W44" s="197">
        <v>0.82</v>
      </c>
      <c r="X44" s="197">
        <v>0.76</v>
      </c>
      <c r="Y44" s="197">
        <v>0</v>
      </c>
      <c r="Z44" s="197">
        <v>9.8000000000000007</v>
      </c>
      <c r="AA44" s="197">
        <v>0.57999999999999996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18.02</v>
      </c>
      <c r="AH44" s="197">
        <v>0</v>
      </c>
      <c r="AI44" s="197">
        <v>8.84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8.4700000000000006</v>
      </c>
      <c r="E45" s="197">
        <v>0</v>
      </c>
      <c r="F45" s="197">
        <v>0</v>
      </c>
      <c r="G45" s="197">
        <v>16.09</v>
      </c>
      <c r="H45" s="197">
        <v>0</v>
      </c>
      <c r="I45" s="197">
        <v>0</v>
      </c>
      <c r="J45" s="197">
        <v>17.29</v>
      </c>
      <c r="K45" s="197">
        <v>5.53</v>
      </c>
      <c r="L45" s="197">
        <v>1.96</v>
      </c>
      <c r="M45" s="197">
        <v>0</v>
      </c>
      <c r="N45" s="197">
        <v>0</v>
      </c>
      <c r="O45" s="197">
        <v>1.7</v>
      </c>
      <c r="P45" s="197">
        <v>1.72</v>
      </c>
      <c r="Q45" s="197">
        <v>0.17</v>
      </c>
      <c r="R45" s="197">
        <v>0.28999999999999998</v>
      </c>
      <c r="S45" s="197">
        <v>0.22</v>
      </c>
      <c r="T45" s="197">
        <v>0</v>
      </c>
      <c r="U45" s="197">
        <v>8.2200000000000006</v>
      </c>
      <c r="V45" s="197">
        <v>7.0000000000000007E-2</v>
      </c>
      <c r="W45" s="197">
        <v>0.82</v>
      </c>
      <c r="X45" s="197">
        <v>0.76</v>
      </c>
      <c r="Y45" s="197">
        <v>0</v>
      </c>
      <c r="Z45" s="197">
        <v>2.38</v>
      </c>
      <c r="AA45" s="197">
        <v>0.57999999999999996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18.02</v>
      </c>
      <c r="AH45" s="197">
        <v>0</v>
      </c>
      <c r="AI45" s="197">
        <v>8.84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8.5299999999999994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20.04</v>
      </c>
      <c r="K46" s="197">
        <v>5.53</v>
      </c>
      <c r="L46" s="197">
        <v>1.96</v>
      </c>
      <c r="M46" s="197">
        <v>0</v>
      </c>
      <c r="N46" s="197">
        <v>0</v>
      </c>
      <c r="O46" s="197">
        <v>1.7</v>
      </c>
      <c r="P46" s="197">
        <v>1.72</v>
      </c>
      <c r="Q46" s="197">
        <v>0.17</v>
      </c>
      <c r="R46" s="197">
        <v>0.28999999999999998</v>
      </c>
      <c r="S46" s="197">
        <v>0.22</v>
      </c>
      <c r="T46" s="197">
        <v>0</v>
      </c>
      <c r="U46" s="197">
        <v>8.2200000000000006</v>
      </c>
      <c r="V46" s="197">
        <v>7.0000000000000007E-2</v>
      </c>
      <c r="W46" s="197">
        <v>0.82</v>
      </c>
      <c r="X46" s="197">
        <v>0.76</v>
      </c>
      <c r="Y46" s="197">
        <v>0</v>
      </c>
      <c r="Z46" s="197">
        <v>2.38</v>
      </c>
      <c r="AA46" s="197">
        <v>0.57999999999999996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18.02</v>
      </c>
      <c r="AH46" s="197">
        <v>0</v>
      </c>
      <c r="AI46" s="197">
        <v>8.84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8.5299999999999994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20.04</v>
      </c>
      <c r="K47" s="197">
        <v>5.53</v>
      </c>
      <c r="L47" s="197">
        <v>1.96</v>
      </c>
      <c r="M47" s="197">
        <v>0</v>
      </c>
      <c r="N47" s="197">
        <v>0</v>
      </c>
      <c r="O47" s="197">
        <v>1.7</v>
      </c>
      <c r="P47" s="197">
        <v>1.72</v>
      </c>
      <c r="Q47" s="197">
        <v>0.17</v>
      </c>
      <c r="R47" s="197">
        <v>0.28999999999999998</v>
      </c>
      <c r="S47" s="197">
        <v>0.22</v>
      </c>
      <c r="T47" s="197">
        <v>0</v>
      </c>
      <c r="U47" s="197">
        <v>8.2200000000000006</v>
      </c>
      <c r="V47" s="197">
        <v>7.0000000000000007E-2</v>
      </c>
      <c r="W47" s="197">
        <v>0.82</v>
      </c>
      <c r="X47" s="197">
        <v>0.76</v>
      </c>
      <c r="Y47" s="197">
        <v>0</v>
      </c>
      <c r="Z47" s="197">
        <v>2.38</v>
      </c>
      <c r="AA47" s="197">
        <v>0.57999999999999996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18.02</v>
      </c>
      <c r="AH47" s="197">
        <v>0</v>
      </c>
      <c r="AI47" s="197">
        <v>8.84</v>
      </c>
      <c r="AJ47" s="197">
        <v>0</v>
      </c>
      <c r="AK47" s="197">
        <v>2.6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8.5299999999999994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20.04</v>
      </c>
      <c r="K48" s="197">
        <v>5.53</v>
      </c>
      <c r="L48" s="197">
        <v>1.96</v>
      </c>
      <c r="M48" s="197">
        <v>0</v>
      </c>
      <c r="N48" s="197">
        <v>0</v>
      </c>
      <c r="O48" s="197">
        <v>1.7</v>
      </c>
      <c r="P48" s="197">
        <v>1.72</v>
      </c>
      <c r="Q48" s="197">
        <v>0.17</v>
      </c>
      <c r="R48" s="197">
        <v>0.28999999999999998</v>
      </c>
      <c r="S48" s="197">
        <v>0.22</v>
      </c>
      <c r="T48" s="197">
        <v>0</v>
      </c>
      <c r="U48" s="197">
        <v>8.2200000000000006</v>
      </c>
      <c r="V48" s="197">
        <v>7.0000000000000007E-2</v>
      </c>
      <c r="W48" s="197">
        <v>0.82</v>
      </c>
      <c r="X48" s="197">
        <v>0.76</v>
      </c>
      <c r="Y48" s="197">
        <v>0</v>
      </c>
      <c r="Z48" s="197">
        <v>2.38</v>
      </c>
      <c r="AA48" s="197">
        <v>0.57999999999999996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18.02</v>
      </c>
      <c r="AH48" s="197">
        <v>0</v>
      </c>
      <c r="AI48" s="197">
        <v>8.84</v>
      </c>
      <c r="AJ48" s="197">
        <v>0</v>
      </c>
      <c r="AK48" s="197">
        <v>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8.5299999999999994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20.04</v>
      </c>
      <c r="K49" s="197">
        <v>5.53</v>
      </c>
      <c r="L49" s="197">
        <v>1.96</v>
      </c>
      <c r="M49" s="197">
        <v>0</v>
      </c>
      <c r="N49" s="197">
        <v>0</v>
      </c>
      <c r="O49" s="197">
        <v>1.7</v>
      </c>
      <c r="P49" s="197">
        <v>1.72</v>
      </c>
      <c r="Q49" s="197">
        <v>0.17</v>
      </c>
      <c r="R49" s="197">
        <v>0.28999999999999998</v>
      </c>
      <c r="S49" s="197">
        <v>0.22</v>
      </c>
      <c r="T49" s="197">
        <v>0</v>
      </c>
      <c r="U49" s="197">
        <v>8.2200000000000006</v>
      </c>
      <c r="V49" s="197">
        <v>7.0000000000000007E-2</v>
      </c>
      <c r="W49" s="197">
        <v>0.82</v>
      </c>
      <c r="X49" s="197">
        <v>0.76</v>
      </c>
      <c r="Y49" s="197">
        <v>0</v>
      </c>
      <c r="Z49" s="197">
        <v>2.38</v>
      </c>
      <c r="AA49" s="197">
        <v>0.57999999999999996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18.02</v>
      </c>
      <c r="AH49" s="197">
        <v>0</v>
      </c>
      <c r="AI49" s="197">
        <v>8.84</v>
      </c>
      <c r="AJ49" s="197">
        <v>0</v>
      </c>
      <c r="AK49" s="197">
        <v>2.6</v>
      </c>
      <c r="AL49" s="197">
        <v>0</v>
      </c>
      <c r="AM49" s="197">
        <v>0</v>
      </c>
      <c r="AN49" s="197">
        <v>0</v>
      </c>
      <c r="AO49" s="197">
        <v>166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8.5299999999999994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20.04</v>
      </c>
      <c r="K50" s="197">
        <v>5.53</v>
      </c>
      <c r="L50" s="197">
        <v>2.2000000000000002</v>
      </c>
      <c r="M50" s="197">
        <v>0</v>
      </c>
      <c r="N50" s="197">
        <v>0</v>
      </c>
      <c r="O50" s="197">
        <v>1.7</v>
      </c>
      <c r="P50" s="197">
        <v>1.72</v>
      </c>
      <c r="Q50" s="197">
        <v>0.17</v>
      </c>
      <c r="R50" s="197">
        <v>0.28999999999999998</v>
      </c>
      <c r="S50" s="197">
        <v>0.22</v>
      </c>
      <c r="T50" s="197">
        <v>0</v>
      </c>
      <c r="U50" s="197">
        <v>8.2200000000000006</v>
      </c>
      <c r="V50" s="197">
        <v>7.0000000000000007E-2</v>
      </c>
      <c r="W50" s="197">
        <v>0.82</v>
      </c>
      <c r="X50" s="197">
        <v>0.76</v>
      </c>
      <c r="Y50" s="197">
        <v>0</v>
      </c>
      <c r="Z50" s="197">
        <v>2.38</v>
      </c>
      <c r="AA50" s="197">
        <v>0.57999999999999996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18.02</v>
      </c>
      <c r="AH50" s="197">
        <v>0</v>
      </c>
      <c r="AI50" s="197">
        <v>8.84</v>
      </c>
      <c r="AJ50" s="197">
        <v>0</v>
      </c>
      <c r="AK50" s="197">
        <v>2.6</v>
      </c>
      <c r="AL50" s="197">
        <v>0</v>
      </c>
      <c r="AM50" s="197">
        <v>0</v>
      </c>
      <c r="AN50" s="197">
        <v>0</v>
      </c>
      <c r="AO50" s="197">
        <v>166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8.5299999999999994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20.04</v>
      </c>
      <c r="K51" s="197">
        <v>5.53</v>
      </c>
      <c r="L51" s="197">
        <v>1.96</v>
      </c>
      <c r="M51" s="197">
        <v>0</v>
      </c>
      <c r="N51" s="197">
        <v>0</v>
      </c>
      <c r="O51" s="197">
        <v>1.7</v>
      </c>
      <c r="P51" s="197">
        <v>1.72</v>
      </c>
      <c r="Q51" s="197">
        <v>0.17</v>
      </c>
      <c r="R51" s="197">
        <v>0.28999999999999998</v>
      </c>
      <c r="S51" s="197">
        <v>0.22</v>
      </c>
      <c r="T51" s="197">
        <v>0</v>
      </c>
      <c r="U51" s="197">
        <v>8.2200000000000006</v>
      </c>
      <c r="V51" s="197">
        <v>7.0000000000000007E-2</v>
      </c>
      <c r="W51" s="197">
        <v>0.82</v>
      </c>
      <c r="X51" s="197">
        <v>0.76</v>
      </c>
      <c r="Y51" s="197">
        <v>0</v>
      </c>
      <c r="Z51" s="197">
        <v>2.38</v>
      </c>
      <c r="AA51" s="197">
        <v>0.57999999999999996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18.02</v>
      </c>
      <c r="AH51" s="197">
        <v>0</v>
      </c>
      <c r="AI51" s="197">
        <v>8.84</v>
      </c>
      <c r="AJ51" s="197">
        <v>0</v>
      </c>
      <c r="AK51" s="197">
        <v>2.6</v>
      </c>
      <c r="AL51" s="197">
        <v>0</v>
      </c>
      <c r="AM51" s="197">
        <v>0</v>
      </c>
      <c r="AN51" s="197">
        <v>0</v>
      </c>
      <c r="AO51" s="197">
        <v>166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8.5299999999999994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20.04</v>
      </c>
      <c r="K52" s="197">
        <v>5.53</v>
      </c>
      <c r="L52" s="197">
        <v>1.96</v>
      </c>
      <c r="M52" s="197">
        <v>0</v>
      </c>
      <c r="N52" s="197">
        <v>0</v>
      </c>
      <c r="O52" s="197">
        <v>1.7</v>
      </c>
      <c r="P52" s="197">
        <v>1.72</v>
      </c>
      <c r="Q52" s="197">
        <v>0.17</v>
      </c>
      <c r="R52" s="197">
        <v>0.28999999999999998</v>
      </c>
      <c r="S52" s="197">
        <v>0.22</v>
      </c>
      <c r="T52" s="197">
        <v>0</v>
      </c>
      <c r="U52" s="197">
        <v>8.2200000000000006</v>
      </c>
      <c r="V52" s="197">
        <v>7.0000000000000007E-2</v>
      </c>
      <c r="W52" s="197">
        <v>0.82</v>
      </c>
      <c r="X52" s="197">
        <v>0.76</v>
      </c>
      <c r="Y52" s="197">
        <v>0</v>
      </c>
      <c r="Z52" s="197">
        <v>2.38</v>
      </c>
      <c r="AA52" s="197">
        <v>0.57999999999999996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18.02</v>
      </c>
      <c r="AH52" s="197">
        <v>0</v>
      </c>
      <c r="AI52" s="197">
        <v>8.84</v>
      </c>
      <c r="AJ52" s="197">
        <v>0</v>
      </c>
      <c r="AK52" s="197">
        <v>2.6</v>
      </c>
      <c r="AL52" s="197">
        <v>0</v>
      </c>
      <c r="AM52" s="197">
        <v>0</v>
      </c>
      <c r="AN52" s="197">
        <v>0</v>
      </c>
      <c r="AO52" s="197">
        <v>166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8.5299999999999994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20.04</v>
      </c>
      <c r="K53" s="197">
        <v>5.53</v>
      </c>
      <c r="L53" s="197">
        <v>1.96</v>
      </c>
      <c r="M53" s="197">
        <v>0</v>
      </c>
      <c r="N53" s="197">
        <v>0</v>
      </c>
      <c r="O53" s="197">
        <v>1.7</v>
      </c>
      <c r="P53" s="197">
        <v>1.72</v>
      </c>
      <c r="Q53" s="197">
        <v>0.17</v>
      </c>
      <c r="R53" s="197">
        <v>0.28999999999999998</v>
      </c>
      <c r="S53" s="197">
        <v>0.23</v>
      </c>
      <c r="T53" s="197">
        <v>0</v>
      </c>
      <c r="U53" s="197">
        <v>8.2200000000000006</v>
      </c>
      <c r="V53" s="197">
        <v>7.0000000000000007E-2</v>
      </c>
      <c r="W53" s="197">
        <v>0.82</v>
      </c>
      <c r="X53" s="197">
        <v>0.76</v>
      </c>
      <c r="Y53" s="197">
        <v>0</v>
      </c>
      <c r="Z53" s="197">
        <v>2.38</v>
      </c>
      <c r="AA53" s="197">
        <v>0.57999999999999996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18.420000000000002</v>
      </c>
      <c r="AH53" s="197">
        <v>0</v>
      </c>
      <c r="AI53" s="197">
        <v>8.84</v>
      </c>
      <c r="AJ53" s="197">
        <v>0</v>
      </c>
      <c r="AK53" s="197">
        <v>2.6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8.5299999999999994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20.04</v>
      </c>
      <c r="K54" s="197">
        <v>5.53</v>
      </c>
      <c r="L54" s="197">
        <v>1.96</v>
      </c>
      <c r="M54" s="197">
        <v>0</v>
      </c>
      <c r="N54" s="197">
        <v>0</v>
      </c>
      <c r="O54" s="197">
        <v>1.7</v>
      </c>
      <c r="P54" s="197">
        <v>1.72</v>
      </c>
      <c r="Q54" s="197">
        <v>0.17</v>
      </c>
      <c r="R54" s="197">
        <v>0.28999999999999998</v>
      </c>
      <c r="S54" s="197">
        <v>0.23</v>
      </c>
      <c r="T54" s="197">
        <v>0</v>
      </c>
      <c r="U54" s="197">
        <v>8.2200000000000006</v>
      </c>
      <c r="V54" s="197">
        <v>7.0000000000000007E-2</v>
      </c>
      <c r="W54" s="197">
        <v>0.82</v>
      </c>
      <c r="X54" s="197">
        <v>0.76</v>
      </c>
      <c r="Y54" s="197">
        <v>0</v>
      </c>
      <c r="Z54" s="197">
        <v>2.38</v>
      </c>
      <c r="AA54" s="197">
        <v>0.57999999999999996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18.420000000000002</v>
      </c>
      <c r="AH54" s="197">
        <v>0</v>
      </c>
      <c r="AI54" s="197">
        <v>8.84</v>
      </c>
      <c r="AJ54" s="197">
        <v>0</v>
      </c>
      <c r="AK54" s="197">
        <v>2.6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8.42</v>
      </c>
      <c r="E55" s="197">
        <v>0</v>
      </c>
      <c r="F55" s="197">
        <v>0</v>
      </c>
      <c r="G55" s="197">
        <v>16.36</v>
      </c>
      <c r="H55" s="197">
        <v>0</v>
      </c>
      <c r="I55" s="197">
        <v>0</v>
      </c>
      <c r="J55" s="197">
        <v>19.62</v>
      </c>
      <c r="K55" s="197">
        <v>5.53</v>
      </c>
      <c r="L55" s="197">
        <v>27.99</v>
      </c>
      <c r="M55" s="197">
        <v>0</v>
      </c>
      <c r="N55" s="197">
        <v>0</v>
      </c>
      <c r="O55" s="197">
        <v>1.7</v>
      </c>
      <c r="P55" s="197">
        <v>1.72</v>
      </c>
      <c r="Q55" s="197">
        <v>3.07</v>
      </c>
      <c r="R55" s="197">
        <v>0.28999999999999998</v>
      </c>
      <c r="S55" s="197">
        <v>3.69</v>
      </c>
      <c r="T55" s="197">
        <v>0</v>
      </c>
      <c r="U55" s="197">
        <v>8.2200000000000006</v>
      </c>
      <c r="V55" s="197">
        <v>7.0000000000000007E-2</v>
      </c>
      <c r="W55" s="197">
        <v>0.82</v>
      </c>
      <c r="X55" s="197">
        <v>0.76</v>
      </c>
      <c r="Y55" s="197">
        <v>0</v>
      </c>
      <c r="Z55" s="197">
        <v>2.38</v>
      </c>
      <c r="AA55" s="197">
        <v>0.57999999999999996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18.420000000000002</v>
      </c>
      <c r="AH55" s="197">
        <v>0</v>
      </c>
      <c r="AI55" s="197">
        <v>8.84</v>
      </c>
      <c r="AJ55" s="197">
        <v>0</v>
      </c>
      <c r="AK55" s="197">
        <v>2.6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8.5299999999999994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20.04</v>
      </c>
      <c r="K56" s="197">
        <v>5.53</v>
      </c>
      <c r="L56" s="197">
        <v>27.99</v>
      </c>
      <c r="M56" s="197">
        <v>0</v>
      </c>
      <c r="N56" s="197">
        <v>0</v>
      </c>
      <c r="O56" s="197">
        <v>1.7</v>
      </c>
      <c r="P56" s="197">
        <v>1.72</v>
      </c>
      <c r="Q56" s="197">
        <v>3.07</v>
      </c>
      <c r="R56" s="197">
        <v>0.28999999999999998</v>
      </c>
      <c r="S56" s="197">
        <v>3.69</v>
      </c>
      <c r="T56" s="197">
        <v>0</v>
      </c>
      <c r="U56" s="197">
        <v>8.2200000000000006</v>
      </c>
      <c r="V56" s="197">
        <v>7.0000000000000007E-2</v>
      </c>
      <c r="W56" s="197">
        <v>0.82</v>
      </c>
      <c r="X56" s="197">
        <v>0.76</v>
      </c>
      <c r="Y56" s="197">
        <v>0</v>
      </c>
      <c r="Z56" s="197">
        <v>2.38</v>
      </c>
      <c r="AA56" s="197">
        <v>0.57999999999999996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18.420000000000002</v>
      </c>
      <c r="AH56" s="197">
        <v>0</v>
      </c>
      <c r="AI56" s="197">
        <v>8.84</v>
      </c>
      <c r="AJ56" s="197">
        <v>0</v>
      </c>
      <c r="AK56" s="197">
        <v>2.6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8.5299999999999994</v>
      </c>
      <c r="E57" s="197">
        <v>0</v>
      </c>
      <c r="F57" s="197">
        <v>0</v>
      </c>
      <c r="G57" s="197">
        <v>16.55</v>
      </c>
      <c r="H57" s="197">
        <v>0</v>
      </c>
      <c r="I57" s="197">
        <v>0</v>
      </c>
      <c r="J57" s="197">
        <v>20.04</v>
      </c>
      <c r="K57" s="197">
        <v>5.53</v>
      </c>
      <c r="L57" s="197">
        <v>1.99</v>
      </c>
      <c r="M57" s="197">
        <v>0</v>
      </c>
      <c r="N57" s="197">
        <v>0</v>
      </c>
      <c r="O57" s="197">
        <v>1.7</v>
      </c>
      <c r="P57" s="197">
        <v>1.72</v>
      </c>
      <c r="Q57" s="197">
        <v>0.4</v>
      </c>
      <c r="R57" s="197">
        <v>0.28999999999999998</v>
      </c>
      <c r="S57" s="197">
        <v>0</v>
      </c>
      <c r="T57" s="197">
        <v>0</v>
      </c>
      <c r="U57" s="197">
        <v>8.2200000000000006</v>
      </c>
      <c r="V57" s="197">
        <v>7.0000000000000007E-2</v>
      </c>
      <c r="W57" s="197">
        <v>0.82</v>
      </c>
      <c r="X57" s="197">
        <v>0.76</v>
      </c>
      <c r="Y57" s="197">
        <v>0</v>
      </c>
      <c r="Z57" s="197">
        <v>2.38</v>
      </c>
      <c r="AA57" s="197">
        <v>0.57999999999999996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18.420000000000002</v>
      </c>
      <c r="AH57" s="197">
        <v>0</v>
      </c>
      <c r="AI57" s="197">
        <v>8.84</v>
      </c>
      <c r="AJ57" s="197">
        <v>0</v>
      </c>
      <c r="AK57" s="197">
        <v>2.6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8.5299999999999994</v>
      </c>
      <c r="E58" s="197">
        <v>0</v>
      </c>
      <c r="F58" s="197">
        <v>0</v>
      </c>
      <c r="G58" s="197">
        <v>16.55</v>
      </c>
      <c r="H58" s="197">
        <v>0</v>
      </c>
      <c r="I58" s="197">
        <v>0</v>
      </c>
      <c r="J58" s="197">
        <v>20.04</v>
      </c>
      <c r="K58" s="197">
        <v>5.53</v>
      </c>
      <c r="L58" s="197">
        <v>1.96</v>
      </c>
      <c r="M58" s="197">
        <v>0</v>
      </c>
      <c r="N58" s="197">
        <v>0</v>
      </c>
      <c r="O58" s="197">
        <v>1.7</v>
      </c>
      <c r="P58" s="197">
        <v>1.72</v>
      </c>
      <c r="Q58" s="197">
        <v>0.17</v>
      </c>
      <c r="R58" s="197">
        <v>0.28999999999999998</v>
      </c>
      <c r="S58" s="197">
        <v>0</v>
      </c>
      <c r="T58" s="197">
        <v>0</v>
      </c>
      <c r="U58" s="197">
        <v>8.2200000000000006</v>
      </c>
      <c r="V58" s="197">
        <v>7.0000000000000007E-2</v>
      </c>
      <c r="W58" s="197">
        <v>0.82</v>
      </c>
      <c r="X58" s="197">
        <v>0.76</v>
      </c>
      <c r="Y58" s="197">
        <v>0</v>
      </c>
      <c r="Z58" s="197">
        <v>2.38</v>
      </c>
      <c r="AA58" s="197">
        <v>0.57999999999999996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18.420000000000002</v>
      </c>
      <c r="AH58" s="197">
        <v>0</v>
      </c>
      <c r="AI58" s="197">
        <v>8.84</v>
      </c>
      <c r="AJ58" s="197">
        <v>0</v>
      </c>
      <c r="AK58" s="197">
        <v>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0</v>
      </c>
      <c r="G59" s="197">
        <v>16.55</v>
      </c>
      <c r="H59" s="197">
        <v>0</v>
      </c>
      <c r="I59" s="197">
        <v>0</v>
      </c>
      <c r="J59" s="197">
        <v>20.04</v>
      </c>
      <c r="K59" s="197">
        <v>6.53</v>
      </c>
      <c r="L59" s="197">
        <v>1.96</v>
      </c>
      <c r="M59" s="197">
        <v>0</v>
      </c>
      <c r="N59" s="197">
        <v>0</v>
      </c>
      <c r="O59" s="197">
        <v>1.7</v>
      </c>
      <c r="P59" s="197">
        <v>1.72</v>
      </c>
      <c r="Q59" s="197">
        <v>0.17</v>
      </c>
      <c r="R59" s="197">
        <v>0.28999999999999998</v>
      </c>
      <c r="S59" s="197">
        <v>0</v>
      </c>
      <c r="T59" s="197">
        <v>0</v>
      </c>
      <c r="U59" s="197">
        <v>8.2200000000000006</v>
      </c>
      <c r="V59" s="197">
        <v>7.0000000000000007E-2</v>
      </c>
      <c r="W59" s="197">
        <v>0.82</v>
      </c>
      <c r="X59" s="197">
        <v>0.76</v>
      </c>
      <c r="Y59" s="197">
        <v>0</v>
      </c>
      <c r="Z59" s="197">
        <v>2.38</v>
      </c>
      <c r="AA59" s="197">
        <v>0.57999999999999996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18.420000000000002</v>
      </c>
      <c r="AH59" s="197">
        <v>0</v>
      </c>
      <c r="AI59" s="197">
        <v>8.84</v>
      </c>
      <c r="AJ59" s="197">
        <v>0</v>
      </c>
      <c r="AK59" s="197">
        <v>2.6</v>
      </c>
      <c r="AL59" s="197">
        <v>0</v>
      </c>
      <c r="AM59" s="197">
        <v>0</v>
      </c>
      <c r="AN59" s="197">
        <v>0</v>
      </c>
      <c r="AO59" s="197">
        <v>166</v>
      </c>
      <c r="AP59" s="197">
        <v>1.66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0</v>
      </c>
      <c r="G60" s="197">
        <v>16.55</v>
      </c>
      <c r="H60" s="197">
        <v>0</v>
      </c>
      <c r="I60" s="197">
        <v>0</v>
      </c>
      <c r="J60" s="197">
        <v>16.29</v>
      </c>
      <c r="K60" s="197">
        <v>5.53</v>
      </c>
      <c r="L60" s="197">
        <v>1.96</v>
      </c>
      <c r="M60" s="197">
        <v>0</v>
      </c>
      <c r="N60" s="197">
        <v>0</v>
      </c>
      <c r="O60" s="197">
        <v>1.7</v>
      </c>
      <c r="P60" s="197">
        <v>1.72</v>
      </c>
      <c r="Q60" s="197">
        <v>0.17</v>
      </c>
      <c r="R60" s="197">
        <v>0.28999999999999998</v>
      </c>
      <c r="S60" s="197">
        <v>0</v>
      </c>
      <c r="T60" s="197">
        <v>0</v>
      </c>
      <c r="U60" s="197">
        <v>8.2200000000000006</v>
      </c>
      <c r="V60" s="197">
        <v>7.0000000000000007E-2</v>
      </c>
      <c r="W60" s="197">
        <v>0.82</v>
      </c>
      <c r="X60" s="197">
        <v>0.76</v>
      </c>
      <c r="Y60" s="197">
        <v>0</v>
      </c>
      <c r="Z60" s="197">
        <v>2.38</v>
      </c>
      <c r="AA60" s="197">
        <v>0.57999999999999996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18.420000000000002</v>
      </c>
      <c r="AH60" s="197">
        <v>0</v>
      </c>
      <c r="AI60" s="197">
        <v>8.84</v>
      </c>
      <c r="AJ60" s="197">
        <v>0</v>
      </c>
      <c r="AK60" s="197">
        <v>2.6</v>
      </c>
      <c r="AL60" s="197">
        <v>0</v>
      </c>
      <c r="AM60" s="197">
        <v>0</v>
      </c>
      <c r="AN60" s="197">
        <v>0</v>
      </c>
      <c r="AO60" s="197">
        <v>166</v>
      </c>
      <c r="AP60" s="197">
        <v>1.66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0</v>
      </c>
      <c r="G61" s="197">
        <v>16.55</v>
      </c>
      <c r="H61" s="197">
        <v>0</v>
      </c>
      <c r="I61" s="197">
        <v>0</v>
      </c>
      <c r="J61" s="197">
        <v>19.46</v>
      </c>
      <c r="K61" s="197">
        <v>5.53</v>
      </c>
      <c r="L61" s="197">
        <v>1.96</v>
      </c>
      <c r="M61" s="197">
        <v>0</v>
      </c>
      <c r="N61" s="197">
        <v>0</v>
      </c>
      <c r="O61" s="197">
        <v>1.7</v>
      </c>
      <c r="P61" s="197">
        <v>1.72</v>
      </c>
      <c r="Q61" s="197">
        <v>0.17</v>
      </c>
      <c r="R61" s="197">
        <v>0.28999999999999998</v>
      </c>
      <c r="S61" s="197">
        <v>0</v>
      </c>
      <c r="T61" s="197">
        <v>0</v>
      </c>
      <c r="U61" s="197">
        <v>8.2200000000000006</v>
      </c>
      <c r="V61" s="197">
        <v>7.0000000000000007E-2</v>
      </c>
      <c r="W61" s="197">
        <v>0.82</v>
      </c>
      <c r="X61" s="197">
        <v>0.76</v>
      </c>
      <c r="Y61" s="197">
        <v>0</v>
      </c>
      <c r="Z61" s="197">
        <v>2.38</v>
      </c>
      <c r="AA61" s="197">
        <v>0.57999999999999996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18.420000000000002</v>
      </c>
      <c r="AH61" s="197">
        <v>0</v>
      </c>
      <c r="AI61" s="197">
        <v>8.84</v>
      </c>
      <c r="AJ61" s="197">
        <v>0</v>
      </c>
      <c r="AK61" s="197">
        <v>2.6</v>
      </c>
      <c r="AL61" s="197">
        <v>0</v>
      </c>
      <c r="AM61" s="197">
        <v>0</v>
      </c>
      <c r="AN61" s="197">
        <v>0</v>
      </c>
      <c r="AO61" s="197">
        <v>166</v>
      </c>
      <c r="AP61" s="197">
        <v>1.66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0</v>
      </c>
      <c r="G62" s="197">
        <v>16.55</v>
      </c>
      <c r="H62" s="197">
        <v>0</v>
      </c>
      <c r="I62" s="197">
        <v>0</v>
      </c>
      <c r="J62" s="197">
        <v>20.04</v>
      </c>
      <c r="K62" s="197">
        <v>5.53</v>
      </c>
      <c r="L62" s="197">
        <v>1.96</v>
      </c>
      <c r="M62" s="197">
        <v>0</v>
      </c>
      <c r="N62" s="197">
        <v>0</v>
      </c>
      <c r="O62" s="197">
        <v>1.7</v>
      </c>
      <c r="P62" s="197">
        <v>1.72</v>
      </c>
      <c r="Q62" s="197">
        <v>0.17</v>
      </c>
      <c r="R62" s="197">
        <v>0.28999999999999998</v>
      </c>
      <c r="S62" s="197">
        <v>0</v>
      </c>
      <c r="T62" s="197">
        <v>0</v>
      </c>
      <c r="U62" s="197">
        <v>8.2200000000000006</v>
      </c>
      <c r="V62" s="197">
        <v>7.0000000000000007E-2</v>
      </c>
      <c r="W62" s="197">
        <v>0.82</v>
      </c>
      <c r="X62" s="197">
        <v>0.76</v>
      </c>
      <c r="Y62" s="197">
        <v>0</v>
      </c>
      <c r="Z62" s="197">
        <v>2.38</v>
      </c>
      <c r="AA62" s="197">
        <v>0.57999999999999996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18.420000000000002</v>
      </c>
      <c r="AH62" s="197">
        <v>0</v>
      </c>
      <c r="AI62" s="197">
        <v>8.84</v>
      </c>
      <c r="AJ62" s="197">
        <v>0</v>
      </c>
      <c r="AK62" s="197">
        <v>2.6</v>
      </c>
      <c r="AL62" s="197">
        <v>0</v>
      </c>
      <c r="AM62" s="197">
        <v>0</v>
      </c>
      <c r="AN62" s="197">
        <v>0</v>
      </c>
      <c r="AO62" s="197">
        <v>166</v>
      </c>
      <c r="AP62" s="197">
        <v>1.66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10.039999999999999</v>
      </c>
      <c r="K63" s="197">
        <v>5.53</v>
      </c>
      <c r="L63" s="197">
        <v>1.96</v>
      </c>
      <c r="M63" s="197">
        <v>0</v>
      </c>
      <c r="N63" s="197">
        <v>0</v>
      </c>
      <c r="O63" s="197">
        <v>1.7</v>
      </c>
      <c r="P63" s="197">
        <v>1.72</v>
      </c>
      <c r="Q63" s="197">
        <v>0.17</v>
      </c>
      <c r="R63" s="197">
        <v>0.28999999999999998</v>
      </c>
      <c r="S63" s="197">
        <v>0</v>
      </c>
      <c r="T63" s="197">
        <v>0</v>
      </c>
      <c r="U63" s="197">
        <v>8.2200000000000006</v>
      </c>
      <c r="V63" s="197">
        <v>0.08</v>
      </c>
      <c r="W63" s="197">
        <v>0.82</v>
      </c>
      <c r="X63" s="197">
        <v>0.76</v>
      </c>
      <c r="Y63" s="197">
        <v>0</v>
      </c>
      <c r="Z63" s="197">
        <v>2.38</v>
      </c>
      <c r="AA63" s="197">
        <v>0.57999999999999996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18.59</v>
      </c>
      <c r="AH63" s="197">
        <v>0</v>
      </c>
      <c r="AI63" s="197">
        <v>8.84</v>
      </c>
      <c r="AJ63" s="197">
        <v>0</v>
      </c>
      <c r="AK63" s="197">
        <v>2.6</v>
      </c>
      <c r="AL63" s="197">
        <v>0</v>
      </c>
      <c r="AM63" s="197">
        <v>0</v>
      </c>
      <c r="AN63" s="197">
        <v>0</v>
      </c>
      <c r="AO63" s="197">
        <v>216</v>
      </c>
      <c r="AP63" s="197">
        <v>6.75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10.039999999999999</v>
      </c>
      <c r="K64" s="197">
        <v>5.53</v>
      </c>
      <c r="L64" s="197">
        <v>1.96</v>
      </c>
      <c r="M64" s="197">
        <v>0</v>
      </c>
      <c r="N64" s="197">
        <v>0</v>
      </c>
      <c r="O64" s="197">
        <v>1.7</v>
      </c>
      <c r="P64" s="197">
        <v>1.72</v>
      </c>
      <c r="Q64" s="197">
        <v>0.17</v>
      </c>
      <c r="R64" s="197">
        <v>0.28999999999999998</v>
      </c>
      <c r="S64" s="197">
        <v>0</v>
      </c>
      <c r="T64" s="197">
        <v>0</v>
      </c>
      <c r="U64" s="197">
        <v>8.2200000000000006</v>
      </c>
      <c r="V64" s="197">
        <v>0</v>
      </c>
      <c r="W64" s="197">
        <v>0.82</v>
      </c>
      <c r="X64" s="197">
        <v>0.76</v>
      </c>
      <c r="Y64" s="197">
        <v>0</v>
      </c>
      <c r="Z64" s="197">
        <v>2.38</v>
      </c>
      <c r="AA64" s="197">
        <v>0.57999999999999996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18.59</v>
      </c>
      <c r="AH64" s="197">
        <v>0</v>
      </c>
      <c r="AI64" s="197">
        <v>8.84</v>
      </c>
      <c r="AJ64" s="197">
        <v>0</v>
      </c>
      <c r="AK64" s="197">
        <v>2.6</v>
      </c>
      <c r="AL64" s="197">
        <v>0</v>
      </c>
      <c r="AM64" s="197">
        <v>0</v>
      </c>
      <c r="AN64" s="197">
        <v>0</v>
      </c>
      <c r="AO64" s="197">
        <v>216</v>
      </c>
      <c r="AP64" s="197">
        <v>6.75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10.039999999999999</v>
      </c>
      <c r="K65" s="197">
        <v>5.53</v>
      </c>
      <c r="L65" s="197">
        <v>1.96</v>
      </c>
      <c r="M65" s="197">
        <v>0</v>
      </c>
      <c r="N65" s="197">
        <v>0</v>
      </c>
      <c r="O65" s="197">
        <v>1.7</v>
      </c>
      <c r="P65" s="197">
        <v>1.72</v>
      </c>
      <c r="Q65" s="197">
        <v>0.17</v>
      </c>
      <c r="R65" s="197">
        <v>0.28999999999999998</v>
      </c>
      <c r="S65" s="197">
        <v>0</v>
      </c>
      <c r="T65" s="197">
        <v>0</v>
      </c>
      <c r="U65" s="197">
        <v>8.2200000000000006</v>
      </c>
      <c r="V65" s="197">
        <v>0</v>
      </c>
      <c r="W65" s="197">
        <v>0.82</v>
      </c>
      <c r="X65" s="197">
        <v>0.76</v>
      </c>
      <c r="Y65" s="197">
        <v>0</v>
      </c>
      <c r="Z65" s="197">
        <v>2.38</v>
      </c>
      <c r="AA65" s="197">
        <v>0.57999999999999996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18.59</v>
      </c>
      <c r="AH65" s="197">
        <v>0</v>
      </c>
      <c r="AI65" s="197">
        <v>8.84</v>
      </c>
      <c r="AJ65" s="197">
        <v>0</v>
      </c>
      <c r="AK65" s="197">
        <v>2.6</v>
      </c>
      <c r="AL65" s="197">
        <v>0</v>
      </c>
      <c r="AM65" s="197">
        <v>0</v>
      </c>
      <c r="AN65" s="197">
        <v>0</v>
      </c>
      <c r="AO65" s="197">
        <v>216</v>
      </c>
      <c r="AP65" s="197">
        <v>6.75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10.039999999999999</v>
      </c>
      <c r="K66" s="197">
        <v>5.53</v>
      </c>
      <c r="L66" s="197">
        <v>1.96</v>
      </c>
      <c r="M66" s="197">
        <v>0</v>
      </c>
      <c r="N66" s="197">
        <v>0</v>
      </c>
      <c r="O66" s="197">
        <v>1.7</v>
      </c>
      <c r="P66" s="197">
        <v>1.72</v>
      </c>
      <c r="Q66" s="197">
        <v>0.17</v>
      </c>
      <c r="R66" s="197">
        <v>0.28999999999999998</v>
      </c>
      <c r="S66" s="197">
        <v>0</v>
      </c>
      <c r="T66" s="197">
        <v>0</v>
      </c>
      <c r="U66" s="197">
        <v>8.2200000000000006</v>
      </c>
      <c r="V66" s="197">
        <v>0</v>
      </c>
      <c r="W66" s="197">
        <v>0.82</v>
      </c>
      <c r="X66" s="197">
        <v>0.76</v>
      </c>
      <c r="Y66" s="197">
        <v>0</v>
      </c>
      <c r="Z66" s="197">
        <v>2.38</v>
      </c>
      <c r="AA66" s="197">
        <v>0.57999999999999996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18.59</v>
      </c>
      <c r="AH66" s="197">
        <v>0</v>
      </c>
      <c r="AI66" s="197">
        <v>8.84</v>
      </c>
      <c r="AJ66" s="197">
        <v>0</v>
      </c>
      <c r="AK66" s="197">
        <v>2.6</v>
      </c>
      <c r="AL66" s="197">
        <v>0</v>
      </c>
      <c r="AM66" s="197">
        <v>0</v>
      </c>
      <c r="AN66" s="197">
        <v>0</v>
      </c>
      <c r="AO66" s="197">
        <v>216</v>
      </c>
      <c r="AP66" s="197">
        <v>6.75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10.039999999999999</v>
      </c>
      <c r="K67" s="197">
        <v>5.53</v>
      </c>
      <c r="L67" s="197">
        <v>1.96</v>
      </c>
      <c r="M67" s="197">
        <v>0</v>
      </c>
      <c r="N67" s="197">
        <v>0</v>
      </c>
      <c r="O67" s="197">
        <v>1.7</v>
      </c>
      <c r="P67" s="197">
        <v>1.72</v>
      </c>
      <c r="Q67" s="197">
        <v>0.17</v>
      </c>
      <c r="R67" s="197">
        <v>0.28999999999999998</v>
      </c>
      <c r="S67" s="197">
        <v>0</v>
      </c>
      <c r="T67" s="197">
        <v>0</v>
      </c>
      <c r="U67" s="197">
        <v>8.2200000000000006</v>
      </c>
      <c r="V67" s="197">
        <v>0</v>
      </c>
      <c r="W67" s="197">
        <v>0.82</v>
      </c>
      <c r="X67" s="197">
        <v>0.76</v>
      </c>
      <c r="Y67" s="197">
        <v>0</v>
      </c>
      <c r="Z67" s="197">
        <v>2.38</v>
      </c>
      <c r="AA67" s="197">
        <v>0.57999999999999996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18.59</v>
      </c>
      <c r="AH67" s="197">
        <v>0</v>
      </c>
      <c r="AI67" s="197">
        <v>8.84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216</v>
      </c>
      <c r="AP67" s="197">
        <v>6.75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10.039999999999999</v>
      </c>
      <c r="K68" s="197">
        <v>5.53</v>
      </c>
      <c r="L68" s="197">
        <v>1.96</v>
      </c>
      <c r="M68" s="197">
        <v>0</v>
      </c>
      <c r="N68" s="197">
        <v>0</v>
      </c>
      <c r="O68" s="197">
        <v>1.7</v>
      </c>
      <c r="P68" s="197">
        <v>1.72</v>
      </c>
      <c r="Q68" s="197">
        <v>0.17</v>
      </c>
      <c r="R68" s="197">
        <v>0.28999999999999998</v>
      </c>
      <c r="S68" s="197">
        <v>0</v>
      </c>
      <c r="T68" s="197">
        <v>0</v>
      </c>
      <c r="U68" s="197">
        <v>8.2200000000000006</v>
      </c>
      <c r="V68" s="197">
        <v>0</v>
      </c>
      <c r="W68" s="197">
        <v>0.82</v>
      </c>
      <c r="X68" s="197">
        <v>0.76</v>
      </c>
      <c r="Y68" s="197">
        <v>0</v>
      </c>
      <c r="Z68" s="197">
        <v>2.38</v>
      </c>
      <c r="AA68" s="197">
        <v>0.57999999999999996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18.59</v>
      </c>
      <c r="AH68" s="197">
        <v>0</v>
      </c>
      <c r="AI68" s="197">
        <v>8.84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216</v>
      </c>
      <c r="AP68" s="197">
        <v>6.75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10.039999999999999</v>
      </c>
      <c r="K69" s="197">
        <v>5.53</v>
      </c>
      <c r="L69" s="197">
        <v>1.96</v>
      </c>
      <c r="M69" s="197">
        <v>0</v>
      </c>
      <c r="N69" s="197">
        <v>0</v>
      </c>
      <c r="O69" s="197">
        <v>1.7</v>
      </c>
      <c r="P69" s="197">
        <v>1.72</v>
      </c>
      <c r="Q69" s="197">
        <v>0.17</v>
      </c>
      <c r="R69" s="197">
        <v>0.28999999999999998</v>
      </c>
      <c r="S69" s="197">
        <v>0</v>
      </c>
      <c r="T69" s="197">
        <v>0</v>
      </c>
      <c r="U69" s="197">
        <v>8.2200000000000006</v>
      </c>
      <c r="V69" s="197">
        <v>0</v>
      </c>
      <c r="W69" s="197">
        <v>0.82</v>
      </c>
      <c r="X69" s="197">
        <v>0.76</v>
      </c>
      <c r="Y69" s="197">
        <v>0</v>
      </c>
      <c r="Z69" s="197">
        <v>2.38</v>
      </c>
      <c r="AA69" s="197">
        <v>0.57999999999999996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18.59</v>
      </c>
      <c r="AH69" s="197">
        <v>0</v>
      </c>
      <c r="AI69" s="197">
        <v>8.84</v>
      </c>
      <c r="AJ69" s="197">
        <v>0</v>
      </c>
      <c r="AK69" s="197">
        <v>2.6</v>
      </c>
      <c r="AL69" s="197">
        <v>0</v>
      </c>
      <c r="AM69" s="197">
        <v>0</v>
      </c>
      <c r="AN69" s="197">
        <v>0</v>
      </c>
      <c r="AO69" s="197">
        <v>216</v>
      </c>
      <c r="AP69" s="197">
        <v>6.75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10.039999999999999</v>
      </c>
      <c r="K70" s="197">
        <v>5.53</v>
      </c>
      <c r="L70" s="197">
        <v>1.96</v>
      </c>
      <c r="M70" s="197">
        <v>0</v>
      </c>
      <c r="N70" s="197">
        <v>0</v>
      </c>
      <c r="O70" s="197">
        <v>1.7</v>
      </c>
      <c r="P70" s="197">
        <v>1.72</v>
      </c>
      <c r="Q70" s="197">
        <v>0.17</v>
      </c>
      <c r="R70" s="197">
        <v>0.28999999999999998</v>
      </c>
      <c r="S70" s="197">
        <v>0</v>
      </c>
      <c r="T70" s="197">
        <v>0</v>
      </c>
      <c r="U70" s="197">
        <v>8.2200000000000006</v>
      </c>
      <c r="V70" s="197">
        <v>0</v>
      </c>
      <c r="W70" s="197">
        <v>0.82</v>
      </c>
      <c r="X70" s="197">
        <v>0.76</v>
      </c>
      <c r="Y70" s="197">
        <v>0</v>
      </c>
      <c r="Z70" s="197">
        <v>2.38</v>
      </c>
      <c r="AA70" s="197">
        <v>0.57999999999999996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18.59</v>
      </c>
      <c r="AH70" s="197">
        <v>0</v>
      </c>
      <c r="AI70" s="197">
        <v>8.84</v>
      </c>
      <c r="AJ70" s="197">
        <v>0</v>
      </c>
      <c r="AK70" s="197">
        <v>2.6</v>
      </c>
      <c r="AL70" s="197">
        <v>0</v>
      </c>
      <c r="AM70" s="197">
        <v>0</v>
      </c>
      <c r="AN70" s="197">
        <v>0</v>
      </c>
      <c r="AO70" s="197">
        <v>216</v>
      </c>
      <c r="AP70" s="197">
        <v>6.75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10.039999999999999</v>
      </c>
      <c r="K71" s="197">
        <v>5.53</v>
      </c>
      <c r="L71" s="197">
        <v>1.96</v>
      </c>
      <c r="M71" s="197">
        <v>0</v>
      </c>
      <c r="N71" s="197">
        <v>0</v>
      </c>
      <c r="O71" s="197">
        <v>1.7</v>
      </c>
      <c r="P71" s="197">
        <v>1.72</v>
      </c>
      <c r="Q71" s="197">
        <v>0.17</v>
      </c>
      <c r="R71" s="197">
        <v>0.28999999999999998</v>
      </c>
      <c r="S71" s="197">
        <v>0</v>
      </c>
      <c r="T71" s="197">
        <v>0</v>
      </c>
      <c r="U71" s="197">
        <v>8.2200000000000006</v>
      </c>
      <c r="V71" s="197">
        <v>0</v>
      </c>
      <c r="W71" s="197">
        <v>0.82</v>
      </c>
      <c r="X71" s="197">
        <v>0.76</v>
      </c>
      <c r="Y71" s="197">
        <v>0</v>
      </c>
      <c r="Z71" s="197">
        <v>2.38</v>
      </c>
      <c r="AA71" s="197">
        <v>0.17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18.59</v>
      </c>
      <c r="AH71" s="197">
        <v>0</v>
      </c>
      <c r="AI71" s="197">
        <v>8.84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216</v>
      </c>
      <c r="AP71" s="197">
        <v>6.75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10.039999999999999</v>
      </c>
      <c r="K72" s="197">
        <v>5.53</v>
      </c>
      <c r="L72" s="197">
        <v>1.96</v>
      </c>
      <c r="M72" s="197">
        <v>0</v>
      </c>
      <c r="N72" s="197">
        <v>0</v>
      </c>
      <c r="O72" s="197">
        <v>1.7</v>
      </c>
      <c r="P72" s="197">
        <v>1.72</v>
      </c>
      <c r="Q72" s="197">
        <v>0.17</v>
      </c>
      <c r="R72" s="197">
        <v>0.28999999999999998</v>
      </c>
      <c r="S72" s="197">
        <v>0</v>
      </c>
      <c r="T72" s="197">
        <v>0</v>
      </c>
      <c r="U72" s="197">
        <v>8.2200000000000006</v>
      </c>
      <c r="V72" s="197">
        <v>0</v>
      </c>
      <c r="W72" s="197">
        <v>0.82</v>
      </c>
      <c r="X72" s="197">
        <v>0.76</v>
      </c>
      <c r="Y72" s="197">
        <v>0</v>
      </c>
      <c r="Z72" s="197">
        <v>2.38</v>
      </c>
      <c r="AA72" s="197">
        <v>0.17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18.59</v>
      </c>
      <c r="AH72" s="197">
        <v>0</v>
      </c>
      <c r="AI72" s="197">
        <v>8.84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216</v>
      </c>
      <c r="AP72" s="197">
        <v>6.75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10.039999999999999</v>
      </c>
      <c r="K73" s="197">
        <v>5.53</v>
      </c>
      <c r="L73" s="197">
        <v>1.96</v>
      </c>
      <c r="M73" s="197">
        <v>0</v>
      </c>
      <c r="N73" s="197">
        <v>0</v>
      </c>
      <c r="O73" s="197">
        <v>1.7</v>
      </c>
      <c r="P73" s="197">
        <v>1.72</v>
      </c>
      <c r="Q73" s="197">
        <v>0.17</v>
      </c>
      <c r="R73" s="197">
        <v>0.28999999999999998</v>
      </c>
      <c r="S73" s="197">
        <v>0</v>
      </c>
      <c r="T73" s="197">
        <v>0</v>
      </c>
      <c r="U73" s="197">
        <v>8.2200000000000006</v>
      </c>
      <c r="V73" s="197">
        <v>0</v>
      </c>
      <c r="W73" s="197">
        <v>0.82</v>
      </c>
      <c r="X73" s="197">
        <v>3.27</v>
      </c>
      <c r="Y73" s="197">
        <v>0</v>
      </c>
      <c r="Z73" s="197">
        <v>2.38</v>
      </c>
      <c r="AA73" s="197">
        <v>0.17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18.59</v>
      </c>
      <c r="AH73" s="197">
        <v>0</v>
      </c>
      <c r="AI73" s="197">
        <v>8.84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216</v>
      </c>
      <c r="AP73" s="197">
        <v>6.75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10.039999999999999</v>
      </c>
      <c r="K74" s="197">
        <v>5.53</v>
      </c>
      <c r="L74" s="197">
        <v>1.96</v>
      </c>
      <c r="M74" s="197">
        <v>0</v>
      </c>
      <c r="N74" s="197">
        <v>0</v>
      </c>
      <c r="O74" s="197">
        <v>1.7</v>
      </c>
      <c r="P74" s="197">
        <v>1.72</v>
      </c>
      <c r="Q74" s="197">
        <v>0.17</v>
      </c>
      <c r="R74" s="197">
        <v>0.28999999999999998</v>
      </c>
      <c r="S74" s="197">
        <v>0</v>
      </c>
      <c r="T74" s="197">
        <v>0</v>
      </c>
      <c r="U74" s="197">
        <v>8.2200000000000006</v>
      </c>
      <c r="V74" s="197">
        <v>0</v>
      </c>
      <c r="W74" s="197">
        <v>0.82</v>
      </c>
      <c r="X74" s="197">
        <v>2.93</v>
      </c>
      <c r="Y74" s="197">
        <v>0</v>
      </c>
      <c r="Z74" s="197">
        <v>2.38</v>
      </c>
      <c r="AA74" s="197">
        <v>0.17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18.59</v>
      </c>
      <c r="AH74" s="197">
        <v>0</v>
      </c>
      <c r="AI74" s="197">
        <v>8.84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6.75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10.039999999999999</v>
      </c>
      <c r="K75" s="197">
        <v>5.53</v>
      </c>
      <c r="L75" s="197">
        <v>1.96</v>
      </c>
      <c r="M75" s="197">
        <v>0</v>
      </c>
      <c r="N75" s="197">
        <v>0</v>
      </c>
      <c r="O75" s="197">
        <v>1.7</v>
      </c>
      <c r="P75" s="197">
        <v>1.72</v>
      </c>
      <c r="Q75" s="197">
        <v>0.17</v>
      </c>
      <c r="R75" s="197">
        <v>0.23</v>
      </c>
      <c r="S75" s="197">
        <v>0</v>
      </c>
      <c r="T75" s="197">
        <v>0</v>
      </c>
      <c r="U75" s="197">
        <v>8.2200000000000006</v>
      </c>
      <c r="V75" s="197">
        <v>0</v>
      </c>
      <c r="W75" s="197">
        <v>0.82</v>
      </c>
      <c r="X75" s="197">
        <v>2.27</v>
      </c>
      <c r="Y75" s="197">
        <v>0</v>
      </c>
      <c r="Z75" s="197">
        <v>2.38</v>
      </c>
      <c r="AA75" s="197">
        <v>0.17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18.39</v>
      </c>
      <c r="AH75" s="197">
        <v>0</v>
      </c>
      <c r="AI75" s="197">
        <v>8.84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6.75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10.039999999999999</v>
      </c>
      <c r="K76" s="197">
        <v>5.53</v>
      </c>
      <c r="L76" s="197">
        <v>1.96</v>
      </c>
      <c r="M76" s="197">
        <v>0</v>
      </c>
      <c r="N76" s="197">
        <v>0</v>
      </c>
      <c r="O76" s="197">
        <v>1.7</v>
      </c>
      <c r="P76" s="197">
        <v>1.72</v>
      </c>
      <c r="Q76" s="197">
        <v>0.17</v>
      </c>
      <c r="R76" s="197">
        <v>0.22</v>
      </c>
      <c r="S76" s="197">
        <v>0</v>
      </c>
      <c r="T76" s="197">
        <v>0</v>
      </c>
      <c r="U76" s="197">
        <v>8.2200000000000006</v>
      </c>
      <c r="V76" s="197">
        <v>0</v>
      </c>
      <c r="W76" s="197">
        <v>0.82</v>
      </c>
      <c r="X76" s="197">
        <v>1.26</v>
      </c>
      <c r="Y76" s="197">
        <v>0</v>
      </c>
      <c r="Z76" s="197">
        <v>2.38</v>
      </c>
      <c r="AA76" s="197">
        <v>0.17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18.39</v>
      </c>
      <c r="AH76" s="197">
        <v>0</v>
      </c>
      <c r="AI76" s="197">
        <v>8.84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6.75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10.039999999999999</v>
      </c>
      <c r="K77" s="197">
        <v>5.53</v>
      </c>
      <c r="L77" s="197">
        <v>1.96</v>
      </c>
      <c r="M77" s="197">
        <v>0</v>
      </c>
      <c r="N77" s="197">
        <v>0</v>
      </c>
      <c r="O77" s="197">
        <v>1.7</v>
      </c>
      <c r="P77" s="197">
        <v>1.72</v>
      </c>
      <c r="Q77" s="197">
        <v>0.17</v>
      </c>
      <c r="R77" s="197">
        <v>0.22</v>
      </c>
      <c r="S77" s="197">
        <v>0</v>
      </c>
      <c r="T77" s="197">
        <v>0</v>
      </c>
      <c r="U77" s="197">
        <v>8.2200000000000006</v>
      </c>
      <c r="V77" s="197">
        <v>0.1</v>
      </c>
      <c r="W77" s="197">
        <v>0.82</v>
      </c>
      <c r="X77" s="197">
        <v>15.58</v>
      </c>
      <c r="Y77" s="197">
        <v>0</v>
      </c>
      <c r="Z77" s="197">
        <v>2.38</v>
      </c>
      <c r="AA77" s="197">
        <v>0.17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18.39</v>
      </c>
      <c r="AH77" s="197">
        <v>0</v>
      </c>
      <c r="AI77" s="197">
        <v>8.84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6.75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-7.28</v>
      </c>
      <c r="E78" s="197">
        <v>0</v>
      </c>
      <c r="F78" s="197">
        <v>0</v>
      </c>
      <c r="G78" s="197">
        <v>-12.43</v>
      </c>
      <c r="H78" s="197">
        <v>0</v>
      </c>
      <c r="I78" s="197">
        <v>0</v>
      </c>
      <c r="J78" s="197">
        <v>1.71</v>
      </c>
      <c r="K78" s="197">
        <v>5.53</v>
      </c>
      <c r="L78" s="197">
        <v>1.96</v>
      </c>
      <c r="M78" s="197">
        <v>0</v>
      </c>
      <c r="N78" s="197">
        <v>0</v>
      </c>
      <c r="O78" s="197">
        <v>1.7</v>
      </c>
      <c r="P78" s="197">
        <v>1.72</v>
      </c>
      <c r="Q78" s="197">
        <v>0.17</v>
      </c>
      <c r="R78" s="197">
        <v>0.22</v>
      </c>
      <c r="S78" s="197">
        <v>0</v>
      </c>
      <c r="T78" s="197">
        <v>0</v>
      </c>
      <c r="U78" s="197">
        <v>8.2200000000000006</v>
      </c>
      <c r="V78" s="197">
        <v>0.1</v>
      </c>
      <c r="W78" s="197">
        <v>0.82</v>
      </c>
      <c r="X78" s="197">
        <v>15.58</v>
      </c>
      <c r="Y78" s="197">
        <v>0</v>
      </c>
      <c r="Z78" s="197">
        <v>2.38</v>
      </c>
      <c r="AA78" s="197">
        <v>0.17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18.39</v>
      </c>
      <c r="AH78" s="197">
        <v>0</v>
      </c>
      <c r="AI78" s="197">
        <v>8.84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6.75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6.31</v>
      </c>
      <c r="H79" s="197">
        <v>0</v>
      </c>
      <c r="I79" s="197">
        <v>0</v>
      </c>
      <c r="J79" s="197">
        <v>7.49</v>
      </c>
      <c r="K79" s="197">
        <v>5.53</v>
      </c>
      <c r="L79" s="197">
        <v>1.96</v>
      </c>
      <c r="M79" s="197">
        <v>0</v>
      </c>
      <c r="N79" s="197">
        <v>0</v>
      </c>
      <c r="O79" s="197">
        <v>1.7</v>
      </c>
      <c r="P79" s="197">
        <v>1.72</v>
      </c>
      <c r="Q79" s="197">
        <v>0.17</v>
      </c>
      <c r="R79" s="197">
        <v>0.22</v>
      </c>
      <c r="S79" s="197">
        <v>0</v>
      </c>
      <c r="T79" s="197">
        <v>0</v>
      </c>
      <c r="U79" s="197">
        <v>8.2200000000000006</v>
      </c>
      <c r="V79" s="197">
        <v>0.1</v>
      </c>
      <c r="W79" s="197">
        <v>0.82</v>
      </c>
      <c r="X79" s="197">
        <v>15.58</v>
      </c>
      <c r="Y79" s="197">
        <v>0</v>
      </c>
      <c r="Z79" s="197">
        <v>2.38</v>
      </c>
      <c r="AA79" s="197">
        <v>0.17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18.59</v>
      </c>
      <c r="AH79" s="197">
        <v>0</v>
      </c>
      <c r="AI79" s="197">
        <v>8.84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213.75</v>
      </c>
      <c r="AP79" s="197">
        <v>6.75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16.55</v>
      </c>
      <c r="H80" s="197">
        <v>0</v>
      </c>
      <c r="I80" s="197">
        <v>0</v>
      </c>
      <c r="J80" s="197">
        <v>12.09</v>
      </c>
      <c r="K80" s="197">
        <v>5.53</v>
      </c>
      <c r="L80" s="197">
        <v>1.96</v>
      </c>
      <c r="M80" s="197">
        <v>0</v>
      </c>
      <c r="N80" s="197">
        <v>0</v>
      </c>
      <c r="O80" s="197">
        <v>1.7</v>
      </c>
      <c r="P80" s="197">
        <v>1.72</v>
      </c>
      <c r="Q80" s="197">
        <v>0.17</v>
      </c>
      <c r="R80" s="197">
        <v>0.22</v>
      </c>
      <c r="S80" s="197">
        <v>0</v>
      </c>
      <c r="T80" s="197">
        <v>0</v>
      </c>
      <c r="U80" s="197">
        <v>8.2200000000000006</v>
      </c>
      <c r="V80" s="197">
        <v>0.1</v>
      </c>
      <c r="W80" s="197">
        <v>0.82</v>
      </c>
      <c r="X80" s="197">
        <v>15.58</v>
      </c>
      <c r="Y80" s="197">
        <v>0</v>
      </c>
      <c r="Z80" s="197">
        <v>2.38</v>
      </c>
      <c r="AA80" s="197">
        <v>0.17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18.59</v>
      </c>
      <c r="AH80" s="197">
        <v>0</v>
      </c>
      <c r="AI80" s="197">
        <v>8.84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213.75</v>
      </c>
      <c r="AP80" s="197">
        <v>6.75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16.55</v>
      </c>
      <c r="H81" s="197">
        <v>0</v>
      </c>
      <c r="I81" s="197">
        <v>0</v>
      </c>
      <c r="J81" s="197">
        <v>20.04</v>
      </c>
      <c r="K81" s="197">
        <v>5.53</v>
      </c>
      <c r="L81" s="197">
        <v>1.96</v>
      </c>
      <c r="M81" s="197">
        <v>0</v>
      </c>
      <c r="N81" s="197">
        <v>0</v>
      </c>
      <c r="O81" s="197">
        <v>1.7</v>
      </c>
      <c r="P81" s="197">
        <v>1.72</v>
      </c>
      <c r="Q81" s="197">
        <v>0.17</v>
      </c>
      <c r="R81" s="197">
        <v>0.22</v>
      </c>
      <c r="S81" s="197">
        <v>0</v>
      </c>
      <c r="T81" s="197">
        <v>0</v>
      </c>
      <c r="U81" s="197">
        <v>8.2200000000000006</v>
      </c>
      <c r="V81" s="197">
        <v>0.1</v>
      </c>
      <c r="W81" s="197">
        <v>0.82</v>
      </c>
      <c r="X81" s="197">
        <v>1.26</v>
      </c>
      <c r="Y81" s="197">
        <v>0</v>
      </c>
      <c r="Z81" s="197">
        <v>2.38</v>
      </c>
      <c r="AA81" s="197">
        <v>0.17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18.59</v>
      </c>
      <c r="AH81" s="197">
        <v>0</v>
      </c>
      <c r="AI81" s="197">
        <v>8.84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213.75</v>
      </c>
      <c r="AP81" s="197">
        <v>6.75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16.55</v>
      </c>
      <c r="H82" s="197">
        <v>0</v>
      </c>
      <c r="I82" s="197">
        <v>0</v>
      </c>
      <c r="J82" s="197">
        <v>20.04</v>
      </c>
      <c r="K82" s="197">
        <v>5.53</v>
      </c>
      <c r="L82" s="197">
        <v>1.96</v>
      </c>
      <c r="M82" s="197">
        <v>0</v>
      </c>
      <c r="N82" s="197">
        <v>0</v>
      </c>
      <c r="O82" s="197">
        <v>1.7</v>
      </c>
      <c r="P82" s="197">
        <v>1.72</v>
      </c>
      <c r="Q82" s="197">
        <v>0.17</v>
      </c>
      <c r="R82" s="197">
        <v>0.22</v>
      </c>
      <c r="S82" s="197">
        <v>0</v>
      </c>
      <c r="T82" s="197">
        <v>0</v>
      </c>
      <c r="U82" s="197">
        <v>8.2200000000000006</v>
      </c>
      <c r="V82" s="197">
        <v>0.1</v>
      </c>
      <c r="W82" s="197">
        <v>0.82</v>
      </c>
      <c r="X82" s="197">
        <v>1.26</v>
      </c>
      <c r="Y82" s="197">
        <v>0</v>
      </c>
      <c r="Z82" s="197">
        <v>2.38</v>
      </c>
      <c r="AA82" s="197">
        <v>0.17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18.75</v>
      </c>
      <c r="AH82" s="197">
        <v>0</v>
      </c>
      <c r="AI82" s="197">
        <v>8.84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213.75</v>
      </c>
      <c r="AP82" s="197">
        <v>6.75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8.5299999999999994</v>
      </c>
      <c r="E83" s="197">
        <v>0</v>
      </c>
      <c r="F83" s="197">
        <v>0</v>
      </c>
      <c r="G83" s="197">
        <v>16.55</v>
      </c>
      <c r="H83" s="197">
        <v>0</v>
      </c>
      <c r="I83" s="197">
        <v>0</v>
      </c>
      <c r="J83" s="197">
        <v>20.04</v>
      </c>
      <c r="K83" s="197">
        <v>5.53</v>
      </c>
      <c r="L83" s="197">
        <v>1.96</v>
      </c>
      <c r="M83" s="197">
        <v>0</v>
      </c>
      <c r="N83" s="197">
        <v>0</v>
      </c>
      <c r="O83" s="197">
        <v>1.7</v>
      </c>
      <c r="P83" s="197">
        <v>1.72</v>
      </c>
      <c r="Q83" s="197">
        <v>0.17</v>
      </c>
      <c r="R83" s="197">
        <v>0.22</v>
      </c>
      <c r="S83" s="197">
        <v>0</v>
      </c>
      <c r="T83" s="197">
        <v>0</v>
      </c>
      <c r="U83" s="197">
        <v>8.2200000000000006</v>
      </c>
      <c r="V83" s="197">
        <v>0.1</v>
      </c>
      <c r="W83" s="197">
        <v>0.82</v>
      </c>
      <c r="X83" s="197">
        <v>1.26</v>
      </c>
      <c r="Y83" s="197">
        <v>0</v>
      </c>
      <c r="Z83" s="197">
        <v>2.38</v>
      </c>
      <c r="AA83" s="197">
        <v>0.17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18.75</v>
      </c>
      <c r="AH83" s="197">
        <v>0</v>
      </c>
      <c r="AI83" s="197">
        <v>8.84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213.75</v>
      </c>
      <c r="AP83" s="197">
        <v>6.75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8.5299999999999994</v>
      </c>
      <c r="E84" s="197">
        <v>0</v>
      </c>
      <c r="F84" s="197">
        <v>0</v>
      </c>
      <c r="G84" s="197">
        <v>16.55</v>
      </c>
      <c r="H84" s="197">
        <v>0</v>
      </c>
      <c r="I84" s="197">
        <v>0</v>
      </c>
      <c r="J84" s="197">
        <v>20.04</v>
      </c>
      <c r="K84" s="197">
        <v>5.53</v>
      </c>
      <c r="L84" s="197">
        <v>1.96</v>
      </c>
      <c r="M84" s="197">
        <v>0</v>
      </c>
      <c r="N84" s="197">
        <v>0</v>
      </c>
      <c r="O84" s="197">
        <v>1.7</v>
      </c>
      <c r="P84" s="197">
        <v>1.72</v>
      </c>
      <c r="Q84" s="197">
        <v>0.17</v>
      </c>
      <c r="R84" s="197">
        <v>0.22</v>
      </c>
      <c r="S84" s="197">
        <v>0</v>
      </c>
      <c r="T84" s="197">
        <v>0</v>
      </c>
      <c r="U84" s="197">
        <v>8.2200000000000006</v>
      </c>
      <c r="V84" s="197">
        <v>0.1</v>
      </c>
      <c r="W84" s="197">
        <v>0.82</v>
      </c>
      <c r="X84" s="197">
        <v>1.26</v>
      </c>
      <c r="Y84" s="197">
        <v>0</v>
      </c>
      <c r="Z84" s="197">
        <v>2.38</v>
      </c>
      <c r="AA84" s="197">
        <v>0.17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18.75</v>
      </c>
      <c r="AH84" s="197">
        <v>0</v>
      </c>
      <c r="AI84" s="197">
        <v>8.84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213.75</v>
      </c>
      <c r="AP84" s="197">
        <v>6.75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8.5299999999999994</v>
      </c>
      <c r="E85" s="197">
        <v>0</v>
      </c>
      <c r="F85" s="197">
        <v>0</v>
      </c>
      <c r="G85" s="197">
        <v>16.55</v>
      </c>
      <c r="H85" s="197">
        <v>0</v>
      </c>
      <c r="I85" s="197">
        <v>0</v>
      </c>
      <c r="J85" s="197">
        <v>20.04</v>
      </c>
      <c r="K85" s="197">
        <v>5.53</v>
      </c>
      <c r="L85" s="197">
        <v>1.96</v>
      </c>
      <c r="M85" s="197">
        <v>0</v>
      </c>
      <c r="N85" s="197">
        <v>0</v>
      </c>
      <c r="O85" s="197">
        <v>1.7</v>
      </c>
      <c r="P85" s="197">
        <v>1.72</v>
      </c>
      <c r="Q85" s="197">
        <v>0.17</v>
      </c>
      <c r="R85" s="197">
        <v>0.22</v>
      </c>
      <c r="S85" s="197">
        <v>0</v>
      </c>
      <c r="T85" s="197">
        <v>0</v>
      </c>
      <c r="U85" s="197">
        <v>8.2200000000000006</v>
      </c>
      <c r="V85" s="197">
        <v>0.1</v>
      </c>
      <c r="W85" s="197">
        <v>0.37</v>
      </c>
      <c r="X85" s="197">
        <v>1.26</v>
      </c>
      <c r="Y85" s="197">
        <v>0</v>
      </c>
      <c r="Z85" s="197">
        <v>2.38</v>
      </c>
      <c r="AA85" s="197">
        <v>0.17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18.75</v>
      </c>
      <c r="AH85" s="197">
        <v>0</v>
      </c>
      <c r="AI85" s="197">
        <v>8.84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213.75</v>
      </c>
      <c r="AP85" s="197">
        <v>6.75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8.5299999999999994</v>
      </c>
      <c r="E86" s="197">
        <v>0</v>
      </c>
      <c r="F86" s="197">
        <v>0</v>
      </c>
      <c r="G86" s="197">
        <v>16.55</v>
      </c>
      <c r="H86" s="197">
        <v>0</v>
      </c>
      <c r="I86" s="197">
        <v>0</v>
      </c>
      <c r="J86" s="197">
        <v>20.04</v>
      </c>
      <c r="K86" s="197">
        <v>5.53</v>
      </c>
      <c r="L86" s="197">
        <v>1.96</v>
      </c>
      <c r="M86" s="197">
        <v>0</v>
      </c>
      <c r="N86" s="197">
        <v>0</v>
      </c>
      <c r="O86" s="197">
        <v>1.7</v>
      </c>
      <c r="P86" s="197">
        <v>1.72</v>
      </c>
      <c r="Q86" s="197">
        <v>0.17</v>
      </c>
      <c r="R86" s="197">
        <v>0.22</v>
      </c>
      <c r="S86" s="197">
        <v>0</v>
      </c>
      <c r="T86" s="197">
        <v>0</v>
      </c>
      <c r="U86" s="197">
        <v>8.2200000000000006</v>
      </c>
      <c r="V86" s="197">
        <v>0.1</v>
      </c>
      <c r="W86" s="197">
        <v>0.37</v>
      </c>
      <c r="X86" s="197">
        <v>1.26</v>
      </c>
      <c r="Y86" s="197">
        <v>0</v>
      </c>
      <c r="Z86" s="197">
        <v>2.38</v>
      </c>
      <c r="AA86" s="197">
        <v>0.17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18.59</v>
      </c>
      <c r="AH86" s="197">
        <v>0</v>
      </c>
      <c r="AI86" s="197">
        <v>8.84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213.75</v>
      </c>
      <c r="AP86" s="197">
        <v>6.75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8.5299999999999994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20.04</v>
      </c>
      <c r="K87" s="197">
        <v>5.53</v>
      </c>
      <c r="L87" s="197">
        <v>1.96</v>
      </c>
      <c r="M87" s="197">
        <v>0</v>
      </c>
      <c r="N87" s="197">
        <v>0</v>
      </c>
      <c r="O87" s="197">
        <v>1.7</v>
      </c>
      <c r="P87" s="197">
        <v>1.72</v>
      </c>
      <c r="Q87" s="197">
        <v>0.17</v>
      </c>
      <c r="R87" s="197">
        <v>0.22</v>
      </c>
      <c r="S87" s="197">
        <v>0</v>
      </c>
      <c r="T87" s="197">
        <v>0</v>
      </c>
      <c r="U87" s="197">
        <v>8.2200000000000006</v>
      </c>
      <c r="V87" s="197">
        <v>0.1</v>
      </c>
      <c r="W87" s="197">
        <v>0.37</v>
      </c>
      <c r="X87" s="197">
        <v>1.26</v>
      </c>
      <c r="Y87" s="197">
        <v>0</v>
      </c>
      <c r="Z87" s="197">
        <v>2.38</v>
      </c>
      <c r="AA87" s="197">
        <v>0.17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18.59</v>
      </c>
      <c r="AH87" s="197">
        <v>0</v>
      </c>
      <c r="AI87" s="197">
        <v>8.84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213.75</v>
      </c>
      <c r="AP87" s="197">
        <v>6.75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8.5299999999999994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20.04</v>
      </c>
      <c r="K88" s="197">
        <v>5.53</v>
      </c>
      <c r="L88" s="197">
        <v>1.96</v>
      </c>
      <c r="M88" s="197">
        <v>0</v>
      </c>
      <c r="N88" s="197">
        <v>0</v>
      </c>
      <c r="O88" s="197">
        <v>1.7</v>
      </c>
      <c r="P88" s="197">
        <v>1.72</v>
      </c>
      <c r="Q88" s="197">
        <v>0.17</v>
      </c>
      <c r="R88" s="197">
        <v>0.22</v>
      </c>
      <c r="S88" s="197">
        <v>0</v>
      </c>
      <c r="T88" s="197">
        <v>0</v>
      </c>
      <c r="U88" s="197">
        <v>8.2200000000000006</v>
      </c>
      <c r="V88" s="197">
        <v>0.1</v>
      </c>
      <c r="W88" s="197">
        <v>0.37</v>
      </c>
      <c r="X88" s="197">
        <v>1.26</v>
      </c>
      <c r="Y88" s="197">
        <v>0</v>
      </c>
      <c r="Z88" s="197">
        <v>2.38</v>
      </c>
      <c r="AA88" s="197">
        <v>0.17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18.59</v>
      </c>
      <c r="AH88" s="197">
        <v>0</v>
      </c>
      <c r="AI88" s="197">
        <v>8.84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213.75</v>
      </c>
      <c r="AP88" s="197">
        <v>6.75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8.5299999999999994</v>
      </c>
      <c r="E89" s="197">
        <v>0</v>
      </c>
      <c r="F89" s="197">
        <v>0</v>
      </c>
      <c r="G89" s="197">
        <v>16.55</v>
      </c>
      <c r="H89" s="197">
        <v>0</v>
      </c>
      <c r="I89" s="197">
        <v>0</v>
      </c>
      <c r="J89" s="197">
        <v>20.04</v>
      </c>
      <c r="K89" s="197">
        <v>5.53</v>
      </c>
      <c r="L89" s="197">
        <v>1.96</v>
      </c>
      <c r="M89" s="197">
        <v>0</v>
      </c>
      <c r="N89" s="197">
        <v>0</v>
      </c>
      <c r="O89" s="197">
        <v>1.7</v>
      </c>
      <c r="P89" s="197">
        <v>1.72</v>
      </c>
      <c r="Q89" s="197">
        <v>0.17</v>
      </c>
      <c r="R89" s="197">
        <v>0.22</v>
      </c>
      <c r="S89" s="197">
        <v>0</v>
      </c>
      <c r="T89" s="197">
        <v>0</v>
      </c>
      <c r="U89" s="197">
        <v>8.2200000000000006</v>
      </c>
      <c r="V89" s="197">
        <v>0.1</v>
      </c>
      <c r="W89" s="197">
        <v>0.37</v>
      </c>
      <c r="X89" s="197">
        <v>1.26</v>
      </c>
      <c r="Y89" s="197">
        <v>0</v>
      </c>
      <c r="Z89" s="197">
        <v>2.38</v>
      </c>
      <c r="AA89" s="197">
        <v>0.17</v>
      </c>
      <c r="AB89" s="197">
        <v>0</v>
      </c>
      <c r="AC89" s="197">
        <v>-5.39</v>
      </c>
      <c r="AD89" s="197">
        <v>6.82</v>
      </c>
      <c r="AE89" s="197">
        <v>0</v>
      </c>
      <c r="AF89" s="197">
        <v>0</v>
      </c>
      <c r="AG89" s="197">
        <v>-11.12</v>
      </c>
      <c r="AH89" s="197">
        <v>0</v>
      </c>
      <c r="AI89" s="197">
        <v>8.84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213.75</v>
      </c>
      <c r="AP89" s="197">
        <v>6.75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8.5299999999999994</v>
      </c>
      <c r="E90" s="197">
        <v>0</v>
      </c>
      <c r="F90" s="197">
        <v>0</v>
      </c>
      <c r="G90" s="197">
        <v>16.55</v>
      </c>
      <c r="H90" s="197">
        <v>0</v>
      </c>
      <c r="I90" s="197">
        <v>0</v>
      </c>
      <c r="J90" s="197">
        <v>20.04</v>
      </c>
      <c r="K90" s="197">
        <v>5.53</v>
      </c>
      <c r="L90" s="197">
        <v>1.96</v>
      </c>
      <c r="M90" s="197">
        <v>0</v>
      </c>
      <c r="N90" s="197">
        <v>0</v>
      </c>
      <c r="O90" s="197">
        <v>1.7</v>
      </c>
      <c r="P90" s="197">
        <v>1.72</v>
      </c>
      <c r="Q90" s="197">
        <v>0.17</v>
      </c>
      <c r="R90" s="197">
        <v>0.22</v>
      </c>
      <c r="S90" s="197">
        <v>0</v>
      </c>
      <c r="T90" s="197">
        <v>0</v>
      </c>
      <c r="U90" s="197">
        <v>8.2200000000000006</v>
      </c>
      <c r="V90" s="197">
        <v>0.1</v>
      </c>
      <c r="W90" s="197">
        <v>0.37</v>
      </c>
      <c r="X90" s="197">
        <v>1.26</v>
      </c>
      <c r="Y90" s="197">
        <v>0</v>
      </c>
      <c r="Z90" s="197">
        <v>2.38</v>
      </c>
      <c r="AA90" s="197">
        <v>0.17</v>
      </c>
      <c r="AB90" s="197">
        <v>0</v>
      </c>
      <c r="AC90" s="197">
        <v>-5.39</v>
      </c>
      <c r="AD90" s="197">
        <v>6.82</v>
      </c>
      <c r="AE90" s="197">
        <v>0</v>
      </c>
      <c r="AF90" s="197">
        <v>0</v>
      </c>
      <c r="AG90" s="197">
        <v>-11.4</v>
      </c>
      <c r="AH90" s="197">
        <v>0</v>
      </c>
      <c r="AI90" s="197">
        <v>8.84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213.75</v>
      </c>
      <c r="AP90" s="197">
        <v>6.75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-0.56000000000000005</v>
      </c>
      <c r="E91" s="197">
        <v>0</v>
      </c>
      <c r="F91" s="197">
        <v>0</v>
      </c>
      <c r="G91" s="197">
        <v>7.46</v>
      </c>
      <c r="H91" s="197">
        <v>0</v>
      </c>
      <c r="I91" s="197">
        <v>0</v>
      </c>
      <c r="J91" s="197">
        <v>8.0500000000000007</v>
      </c>
      <c r="K91" s="197">
        <v>5.53</v>
      </c>
      <c r="L91" s="197">
        <v>1.96</v>
      </c>
      <c r="M91" s="197">
        <v>0</v>
      </c>
      <c r="N91" s="197">
        <v>0</v>
      </c>
      <c r="O91" s="197">
        <v>1.7</v>
      </c>
      <c r="P91" s="197">
        <v>1.72</v>
      </c>
      <c r="Q91" s="197">
        <v>0.17</v>
      </c>
      <c r="R91" s="197">
        <v>0.22</v>
      </c>
      <c r="S91" s="197">
        <v>0</v>
      </c>
      <c r="T91" s="197">
        <v>0</v>
      </c>
      <c r="U91" s="197">
        <v>8.2200000000000006</v>
      </c>
      <c r="V91" s="197">
        <v>0.1</v>
      </c>
      <c r="W91" s="197">
        <v>0.37</v>
      </c>
      <c r="X91" s="197">
        <v>1.26</v>
      </c>
      <c r="Y91" s="197">
        <v>0</v>
      </c>
      <c r="Z91" s="197">
        <v>2.38</v>
      </c>
      <c r="AA91" s="197">
        <v>0.17</v>
      </c>
      <c r="AB91" s="197">
        <v>0</v>
      </c>
      <c r="AC91" s="197">
        <v>-5.39</v>
      </c>
      <c r="AD91" s="197">
        <v>6.82</v>
      </c>
      <c r="AE91" s="197">
        <v>0</v>
      </c>
      <c r="AF91" s="197">
        <v>0</v>
      </c>
      <c r="AG91" s="197">
        <v>-12.04</v>
      </c>
      <c r="AH91" s="197">
        <v>0</v>
      </c>
      <c r="AI91" s="197">
        <v>8.84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213.75</v>
      </c>
      <c r="AP91" s="197">
        <v>6.75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-0.56000000000000005</v>
      </c>
      <c r="E92" s="197">
        <v>0</v>
      </c>
      <c r="F92" s="197">
        <v>0</v>
      </c>
      <c r="G92" s="197">
        <v>7.46</v>
      </c>
      <c r="H92" s="197">
        <v>0</v>
      </c>
      <c r="I92" s="197">
        <v>0</v>
      </c>
      <c r="J92" s="197">
        <v>4.9400000000000004</v>
      </c>
      <c r="K92" s="197">
        <v>5.53</v>
      </c>
      <c r="L92" s="197">
        <v>1.96</v>
      </c>
      <c r="M92" s="197">
        <v>0</v>
      </c>
      <c r="N92" s="197">
        <v>0</v>
      </c>
      <c r="O92" s="197">
        <v>1.7</v>
      </c>
      <c r="P92" s="197">
        <v>1.72</v>
      </c>
      <c r="Q92" s="197">
        <v>0.17</v>
      </c>
      <c r="R92" s="197">
        <v>0.22</v>
      </c>
      <c r="S92" s="197">
        <v>0</v>
      </c>
      <c r="T92" s="197">
        <v>0</v>
      </c>
      <c r="U92" s="197">
        <v>8.2200000000000006</v>
      </c>
      <c r="V92" s="197">
        <v>0.1</v>
      </c>
      <c r="W92" s="197">
        <v>0.37</v>
      </c>
      <c r="X92" s="197">
        <v>1.26</v>
      </c>
      <c r="Y92" s="197">
        <v>0</v>
      </c>
      <c r="Z92" s="197">
        <v>2.38</v>
      </c>
      <c r="AA92" s="197">
        <v>0.17</v>
      </c>
      <c r="AB92" s="197">
        <v>0</v>
      </c>
      <c r="AC92" s="197">
        <v>-5.39</v>
      </c>
      <c r="AD92" s="197">
        <v>6.82</v>
      </c>
      <c r="AE92" s="197">
        <v>0</v>
      </c>
      <c r="AF92" s="197">
        <v>0</v>
      </c>
      <c r="AG92" s="197">
        <v>-12.04</v>
      </c>
      <c r="AH92" s="197">
        <v>0</v>
      </c>
      <c r="AI92" s="197">
        <v>8.84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-1.47</v>
      </c>
      <c r="E93" s="197">
        <v>0</v>
      </c>
      <c r="F93" s="197">
        <v>0</v>
      </c>
      <c r="G93" s="197">
        <v>6.55</v>
      </c>
      <c r="H93" s="197">
        <v>0</v>
      </c>
      <c r="I93" s="197">
        <v>0</v>
      </c>
      <c r="J93" s="197">
        <v>1.46</v>
      </c>
      <c r="K93" s="197">
        <v>5.53</v>
      </c>
      <c r="L93" s="197">
        <v>1.96</v>
      </c>
      <c r="M93" s="197">
        <v>0</v>
      </c>
      <c r="N93" s="197">
        <v>0</v>
      </c>
      <c r="O93" s="197">
        <v>1.7</v>
      </c>
      <c r="P93" s="197">
        <v>1.72</v>
      </c>
      <c r="Q93" s="197">
        <v>0.17</v>
      </c>
      <c r="R93" s="197">
        <v>0.22</v>
      </c>
      <c r="S93" s="197">
        <v>0</v>
      </c>
      <c r="T93" s="197">
        <v>0</v>
      </c>
      <c r="U93" s="197">
        <v>8.2200000000000006</v>
      </c>
      <c r="V93" s="197">
        <v>0.1</v>
      </c>
      <c r="W93" s="197">
        <v>0.37</v>
      </c>
      <c r="X93" s="197">
        <v>1.26</v>
      </c>
      <c r="Y93" s="197">
        <v>0</v>
      </c>
      <c r="Z93" s="197">
        <v>2.38</v>
      </c>
      <c r="AA93" s="197">
        <v>0.17</v>
      </c>
      <c r="AB93" s="197">
        <v>0</v>
      </c>
      <c r="AC93" s="197">
        <v>-5.39</v>
      </c>
      <c r="AD93" s="197">
        <v>6.82</v>
      </c>
      <c r="AE93" s="197">
        <v>0</v>
      </c>
      <c r="AF93" s="197">
        <v>0</v>
      </c>
      <c r="AG93" s="197">
        <v>-12.04</v>
      </c>
      <c r="AH93" s="197">
        <v>0</v>
      </c>
      <c r="AI93" s="197">
        <v>8.84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-1.47</v>
      </c>
      <c r="E94" s="197">
        <v>0</v>
      </c>
      <c r="F94" s="197">
        <v>0</v>
      </c>
      <c r="G94" s="197">
        <v>6.55</v>
      </c>
      <c r="H94" s="197">
        <v>0</v>
      </c>
      <c r="I94" s="197">
        <v>0</v>
      </c>
      <c r="J94" s="197">
        <v>-2.36</v>
      </c>
      <c r="K94" s="197">
        <v>5.53</v>
      </c>
      <c r="L94" s="197">
        <v>1.96</v>
      </c>
      <c r="M94" s="197">
        <v>0</v>
      </c>
      <c r="N94" s="197">
        <v>0</v>
      </c>
      <c r="O94" s="197">
        <v>1.7</v>
      </c>
      <c r="P94" s="197">
        <v>1.72</v>
      </c>
      <c r="Q94" s="197">
        <v>0.17</v>
      </c>
      <c r="R94" s="197">
        <v>0.22</v>
      </c>
      <c r="S94" s="197">
        <v>0</v>
      </c>
      <c r="T94" s="197">
        <v>0</v>
      </c>
      <c r="U94" s="197">
        <v>8.2200000000000006</v>
      </c>
      <c r="V94" s="197">
        <v>0.1</v>
      </c>
      <c r="W94" s="197">
        <v>0.37</v>
      </c>
      <c r="X94" s="197">
        <v>1.26</v>
      </c>
      <c r="Y94" s="197">
        <v>0</v>
      </c>
      <c r="Z94" s="197">
        <v>2.38</v>
      </c>
      <c r="AA94" s="197">
        <v>0.17</v>
      </c>
      <c r="AB94" s="197">
        <v>0</v>
      </c>
      <c r="AC94" s="197">
        <v>-5.39</v>
      </c>
      <c r="AD94" s="197">
        <v>6.82</v>
      </c>
      <c r="AE94" s="197">
        <v>0</v>
      </c>
      <c r="AF94" s="197">
        <v>0</v>
      </c>
      <c r="AG94" s="197">
        <v>-12.04</v>
      </c>
      <c r="AH94" s="197">
        <v>0</v>
      </c>
      <c r="AI94" s="197">
        <v>8.84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-1.47</v>
      </c>
      <c r="E95" s="197">
        <v>0</v>
      </c>
      <c r="F95" s="197">
        <v>0</v>
      </c>
      <c r="G95" s="197">
        <v>6.55</v>
      </c>
      <c r="H95" s="197">
        <v>0</v>
      </c>
      <c r="I95" s="197">
        <v>0</v>
      </c>
      <c r="J95" s="197">
        <v>-2.68</v>
      </c>
      <c r="K95" s="197">
        <v>5.53</v>
      </c>
      <c r="L95" s="197">
        <v>1.96</v>
      </c>
      <c r="M95" s="197">
        <v>0</v>
      </c>
      <c r="N95" s="197">
        <v>0</v>
      </c>
      <c r="O95" s="197">
        <v>1.7</v>
      </c>
      <c r="P95" s="197">
        <v>1.72</v>
      </c>
      <c r="Q95" s="197">
        <v>0.17</v>
      </c>
      <c r="R95" s="197">
        <v>0.22</v>
      </c>
      <c r="S95" s="197">
        <v>0</v>
      </c>
      <c r="T95" s="197">
        <v>0</v>
      </c>
      <c r="U95" s="197">
        <v>8.2200000000000006</v>
      </c>
      <c r="V95" s="197">
        <v>0.1</v>
      </c>
      <c r="W95" s="197">
        <v>0.37</v>
      </c>
      <c r="X95" s="197">
        <v>1.26</v>
      </c>
      <c r="Y95" s="197">
        <v>0</v>
      </c>
      <c r="Z95" s="197">
        <v>2.38</v>
      </c>
      <c r="AA95" s="197">
        <v>0.17</v>
      </c>
      <c r="AB95" s="197">
        <v>0</v>
      </c>
      <c r="AC95" s="197">
        <v>-5.83</v>
      </c>
      <c r="AD95" s="197">
        <v>6.82</v>
      </c>
      <c r="AE95" s="197">
        <v>0</v>
      </c>
      <c r="AF95" s="197">
        <v>0</v>
      </c>
      <c r="AG95" s="197">
        <v>-12.04</v>
      </c>
      <c r="AH95" s="197">
        <v>0</v>
      </c>
      <c r="AI95" s="197">
        <v>8.84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-1.47</v>
      </c>
      <c r="E96" s="197">
        <v>0</v>
      </c>
      <c r="F96" s="197">
        <v>0</v>
      </c>
      <c r="G96" s="197">
        <v>6.55</v>
      </c>
      <c r="H96" s="197">
        <v>0</v>
      </c>
      <c r="I96" s="197">
        <v>0</v>
      </c>
      <c r="J96" s="197">
        <v>-2.68</v>
      </c>
      <c r="K96" s="197">
        <v>5.53</v>
      </c>
      <c r="L96" s="197">
        <v>1.96</v>
      </c>
      <c r="M96" s="197">
        <v>0</v>
      </c>
      <c r="N96" s="197">
        <v>0</v>
      </c>
      <c r="O96" s="197">
        <v>1.7</v>
      </c>
      <c r="P96" s="197">
        <v>1.72</v>
      </c>
      <c r="Q96" s="197">
        <v>0.17</v>
      </c>
      <c r="R96" s="197">
        <v>0.22</v>
      </c>
      <c r="S96" s="197">
        <v>0</v>
      </c>
      <c r="T96" s="197">
        <v>0</v>
      </c>
      <c r="U96" s="197">
        <v>8.2200000000000006</v>
      </c>
      <c r="V96" s="197">
        <v>0.1</v>
      </c>
      <c r="W96" s="197">
        <v>0.37</v>
      </c>
      <c r="X96" s="197">
        <v>1.26</v>
      </c>
      <c r="Y96" s="197">
        <v>0</v>
      </c>
      <c r="Z96" s="197">
        <v>2.38</v>
      </c>
      <c r="AA96" s="197">
        <v>0.17</v>
      </c>
      <c r="AB96" s="197">
        <v>0</v>
      </c>
      <c r="AC96" s="197">
        <v>-6.27</v>
      </c>
      <c r="AD96" s="197">
        <v>6.82</v>
      </c>
      <c r="AE96" s="197">
        <v>0</v>
      </c>
      <c r="AF96" s="197">
        <v>0</v>
      </c>
      <c r="AG96" s="197">
        <v>-12.04</v>
      </c>
      <c r="AH96" s="197">
        <v>0</v>
      </c>
      <c r="AI96" s="197">
        <v>8.84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-1.47</v>
      </c>
      <c r="E97" s="197">
        <v>0</v>
      </c>
      <c r="F97" s="197">
        <v>0</v>
      </c>
      <c r="G97" s="197">
        <v>6.55</v>
      </c>
      <c r="H97" s="197">
        <v>0</v>
      </c>
      <c r="I97" s="197">
        <v>0</v>
      </c>
      <c r="J97" s="197">
        <v>4.42</v>
      </c>
      <c r="K97" s="197">
        <v>5.53</v>
      </c>
      <c r="L97" s="197">
        <v>1.96</v>
      </c>
      <c r="M97" s="197">
        <v>0</v>
      </c>
      <c r="N97" s="197">
        <v>0</v>
      </c>
      <c r="O97" s="197">
        <v>1.7</v>
      </c>
      <c r="P97" s="197">
        <v>1.72</v>
      </c>
      <c r="Q97" s="197">
        <v>0.17</v>
      </c>
      <c r="R97" s="197">
        <v>0.22</v>
      </c>
      <c r="S97" s="197">
        <v>0</v>
      </c>
      <c r="T97" s="197">
        <v>0</v>
      </c>
      <c r="U97" s="197">
        <v>8.2200000000000006</v>
      </c>
      <c r="V97" s="197">
        <v>0.1</v>
      </c>
      <c r="W97" s="197">
        <v>0.37</v>
      </c>
      <c r="X97" s="197">
        <v>1.26</v>
      </c>
      <c r="Y97" s="197">
        <v>0</v>
      </c>
      <c r="Z97" s="197">
        <v>2.38</v>
      </c>
      <c r="AA97" s="197">
        <v>0.17</v>
      </c>
      <c r="AB97" s="197">
        <v>0</v>
      </c>
      <c r="AC97" s="197">
        <v>-6.27</v>
      </c>
      <c r="AD97" s="197">
        <v>6.82</v>
      </c>
      <c r="AE97" s="197">
        <v>0</v>
      </c>
      <c r="AF97" s="197">
        <v>0</v>
      </c>
      <c r="AG97" s="197">
        <v>-12.04</v>
      </c>
      <c r="AH97" s="197">
        <v>0</v>
      </c>
      <c r="AI97" s="197">
        <v>8.84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-1.47</v>
      </c>
      <c r="E98" s="197">
        <v>0</v>
      </c>
      <c r="F98" s="197">
        <v>0</v>
      </c>
      <c r="G98" s="197">
        <v>6.55</v>
      </c>
      <c r="H98" s="197">
        <v>0</v>
      </c>
      <c r="I98" s="197">
        <v>0</v>
      </c>
      <c r="J98" s="197">
        <v>1.85</v>
      </c>
      <c r="K98" s="197">
        <v>5.53</v>
      </c>
      <c r="L98" s="197">
        <v>1.96</v>
      </c>
      <c r="M98" s="197">
        <v>0</v>
      </c>
      <c r="N98" s="197">
        <v>0</v>
      </c>
      <c r="O98" s="197">
        <v>1.7</v>
      </c>
      <c r="P98" s="197">
        <v>1.72</v>
      </c>
      <c r="Q98" s="197">
        <v>0.17</v>
      </c>
      <c r="R98" s="197">
        <v>0.22</v>
      </c>
      <c r="S98" s="197">
        <v>0</v>
      </c>
      <c r="T98" s="197">
        <v>0</v>
      </c>
      <c r="U98" s="197">
        <v>8.2200000000000006</v>
      </c>
      <c r="V98" s="197">
        <v>0.1</v>
      </c>
      <c r="W98" s="197">
        <v>0.37</v>
      </c>
      <c r="X98" s="197">
        <v>1.26</v>
      </c>
      <c r="Y98" s="197">
        <v>0</v>
      </c>
      <c r="Z98" s="197">
        <v>2.38</v>
      </c>
      <c r="AA98" s="197">
        <v>0.17</v>
      </c>
      <c r="AB98" s="197">
        <v>0</v>
      </c>
      <c r="AC98" s="197">
        <v>-6.27</v>
      </c>
      <c r="AD98" s="197">
        <v>6.82</v>
      </c>
      <c r="AE98" s="197">
        <v>0</v>
      </c>
      <c r="AF98" s="197">
        <v>0</v>
      </c>
      <c r="AG98" s="197">
        <v>-12.04</v>
      </c>
      <c r="AH98" s="197">
        <v>0</v>
      </c>
      <c r="AI98" s="197">
        <v>8.84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9.2144999999999866E-2</v>
      </c>
      <c r="E99">
        <f t="shared" si="0"/>
        <v>0</v>
      </c>
      <c r="F99">
        <f t="shared" si="0"/>
        <v>0</v>
      </c>
      <c r="G99">
        <f t="shared" si="0"/>
        <v>0.21732749999999978</v>
      </c>
      <c r="H99">
        <f t="shared" si="0"/>
        <v>0</v>
      </c>
      <c r="I99">
        <f t="shared" si="0"/>
        <v>0</v>
      </c>
      <c r="J99">
        <f t="shared" si="0"/>
        <v>0.2771949999999998</v>
      </c>
      <c r="K99">
        <f t="shared" si="0"/>
        <v>0.1329699999999997</v>
      </c>
      <c r="L99">
        <f t="shared" si="0"/>
        <v>6.0122500000000065E-2</v>
      </c>
      <c r="M99">
        <f t="shared" si="0"/>
        <v>0</v>
      </c>
      <c r="N99">
        <f t="shared" si="0"/>
        <v>0</v>
      </c>
      <c r="O99">
        <f t="shared" si="0"/>
        <v>4.0799999999999975E-2</v>
      </c>
      <c r="P99">
        <f t="shared" si="0"/>
        <v>4.1294999999999978E-2</v>
      </c>
      <c r="Q99">
        <f t="shared" si="0"/>
        <v>5.5875000000000152E-3</v>
      </c>
      <c r="R99">
        <f t="shared" si="0"/>
        <v>7.6374999999999846E-3</v>
      </c>
      <c r="S99">
        <f t="shared" si="0"/>
        <v>5.1150000000000058E-3</v>
      </c>
      <c r="T99">
        <f t="shared" si="0"/>
        <v>0</v>
      </c>
      <c r="U99">
        <f t="shared" si="0"/>
        <v>0.19728000000000043</v>
      </c>
      <c r="V99">
        <f t="shared" si="0"/>
        <v>1.6199999999999975E-3</v>
      </c>
      <c r="W99">
        <f t="shared" si="0"/>
        <v>1.4194999999999992E-2</v>
      </c>
      <c r="X99">
        <f t="shared" si="0"/>
        <v>3.698249999999996E-2</v>
      </c>
      <c r="Y99">
        <f t="shared" si="0"/>
        <v>0</v>
      </c>
      <c r="Z99">
        <f t="shared" si="0"/>
        <v>6.5654999999999936E-2</v>
      </c>
      <c r="AA99">
        <f t="shared" si="0"/>
        <v>1.1049999999999996E-2</v>
      </c>
      <c r="AB99">
        <f t="shared" si="0"/>
        <v>0</v>
      </c>
      <c r="AC99">
        <f t="shared" si="0"/>
        <v>9.0049999999999783E-3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0.32608999999999977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3.3799999999999969E-2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5.1340624999999998</v>
      </c>
      <c r="AP99">
        <f t="shared" si="0"/>
        <v>5.0597499999999997E-2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6.93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6.93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6.93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7.12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7.12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7.12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7.12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7.12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7.12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7.12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7.12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7.12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7.12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7.12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7.12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7.12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7.12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7.12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7.12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7.12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6.93</v>
      </c>
      <c r="AH23" s="197">
        <v>0</v>
      </c>
      <c r="AI23" s="197">
        <v>3.33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6.93</v>
      </c>
      <c r="AH24" s="197">
        <v>0</v>
      </c>
      <c r="AI24" s="197">
        <v>3.33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6.93</v>
      </c>
      <c r="AH25" s="197">
        <v>0</v>
      </c>
      <c r="AI25" s="197">
        <v>3.33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7.12</v>
      </c>
      <c r="AH26" s="197">
        <v>0</v>
      </c>
      <c r="AI26" s="197">
        <v>3.33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7.12</v>
      </c>
      <c r="AH27" s="197">
        <v>0</v>
      </c>
      <c r="AI27" s="197">
        <v>3.33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7.12</v>
      </c>
      <c r="AH28" s="197">
        <v>0</v>
      </c>
      <c r="AI28" s="197">
        <v>3.33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6.64</v>
      </c>
      <c r="AH29" s="197">
        <v>0</v>
      </c>
      <c r="AI29" s="197">
        <v>3.33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6.64</v>
      </c>
      <c r="AH30" s="197">
        <v>0</v>
      </c>
      <c r="AI30" s="197">
        <v>3.33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6.64</v>
      </c>
      <c r="AH31" s="197">
        <v>0</v>
      </c>
      <c r="AI31" s="197">
        <v>3.33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6.64</v>
      </c>
      <c r="AH32" s="197">
        <v>0</v>
      </c>
      <c r="AI32" s="197">
        <v>3.33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6.64</v>
      </c>
      <c r="AH33" s="197">
        <v>0</v>
      </c>
      <c r="AI33" s="197">
        <v>3.33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6.64</v>
      </c>
      <c r="AH34" s="197">
        <v>0</v>
      </c>
      <c r="AI34" s="197">
        <v>3.33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6.64</v>
      </c>
      <c r="AH35" s="197">
        <v>0</v>
      </c>
      <c r="AI35" s="197">
        <v>3.33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6.64</v>
      </c>
      <c r="AH36" s="197">
        <v>0</v>
      </c>
      <c r="AI36" s="197">
        <v>3.33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6.64</v>
      </c>
      <c r="AH37" s="197">
        <v>0</v>
      </c>
      <c r="AI37" s="197">
        <v>3.33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6.64</v>
      </c>
      <c r="AH38" s="197">
        <v>0</v>
      </c>
      <c r="AI38" s="197">
        <v>3.33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6.79</v>
      </c>
      <c r="AH39" s="197">
        <v>0</v>
      </c>
      <c r="AI39" s="197">
        <v>3.33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6.79</v>
      </c>
      <c r="AH40" s="197">
        <v>0</v>
      </c>
      <c r="AI40" s="197">
        <v>3.33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6.79</v>
      </c>
      <c r="AH41" s="197">
        <v>0</v>
      </c>
      <c r="AI41" s="197">
        <v>3.33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6.79</v>
      </c>
      <c r="AH42" s="197">
        <v>0</v>
      </c>
      <c r="AI42" s="197">
        <v>3.33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6.79</v>
      </c>
      <c r="AH43" s="197">
        <v>0</v>
      </c>
      <c r="AI43" s="197">
        <v>3.33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6.79</v>
      </c>
      <c r="AH44" s="197">
        <v>0</v>
      </c>
      <c r="AI44" s="197">
        <v>3.33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6.79</v>
      </c>
      <c r="AH45" s="197">
        <v>0</v>
      </c>
      <c r="AI45" s="197">
        <v>3.33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6.79</v>
      </c>
      <c r="AH46" s="197">
        <v>0</v>
      </c>
      <c r="AI46" s="197">
        <v>3.33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6.79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6.79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6.79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6.79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6.79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6.79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6.94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6.94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6.94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6.94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6.94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6.94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6.94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0.17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6.94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0.17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6.94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0.17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6.94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0.17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7.12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0.68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7.12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0.68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7.12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0.68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7.12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0.68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7.12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0.68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7.12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0.68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7.12</v>
      </c>
      <c r="AH69" s="197">
        <v>0</v>
      </c>
      <c r="AI69" s="197">
        <v>3.33</v>
      </c>
      <c r="AJ69" s="197">
        <v>0</v>
      </c>
      <c r="AK69" s="197">
        <v>0.68</v>
      </c>
      <c r="AL69" s="197">
        <v>0</v>
      </c>
      <c r="AM69" s="197">
        <v>0</v>
      </c>
      <c r="AN69" s="197">
        <v>0</v>
      </c>
      <c r="AO69" s="197">
        <v>21.89</v>
      </c>
      <c r="AP69" s="197">
        <v>0.68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7.06</v>
      </c>
      <c r="AH70" s="197">
        <v>0</v>
      </c>
      <c r="AI70" s="197">
        <v>3.33</v>
      </c>
      <c r="AJ70" s="197">
        <v>0</v>
      </c>
      <c r="AK70" s="197">
        <v>0.68</v>
      </c>
      <c r="AL70" s="197">
        <v>0</v>
      </c>
      <c r="AM70" s="197">
        <v>0</v>
      </c>
      <c r="AN70" s="197">
        <v>0</v>
      </c>
      <c r="AO70" s="197">
        <v>21.89</v>
      </c>
      <c r="AP70" s="197">
        <v>0.68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7.06</v>
      </c>
      <c r="AH71" s="197">
        <v>0</v>
      </c>
      <c r="AI71" s="197">
        <v>3.33</v>
      </c>
      <c r="AJ71" s="197">
        <v>0</v>
      </c>
      <c r="AK71" s="197">
        <v>0.68</v>
      </c>
      <c r="AL71" s="197">
        <v>0</v>
      </c>
      <c r="AM71" s="197">
        <v>0</v>
      </c>
      <c r="AN71" s="197">
        <v>0</v>
      </c>
      <c r="AO71" s="197">
        <v>21.89</v>
      </c>
      <c r="AP71" s="197">
        <v>0.68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6.06</v>
      </c>
      <c r="AH72" s="197">
        <v>0</v>
      </c>
      <c r="AI72" s="197">
        <v>3.33</v>
      </c>
      <c r="AJ72" s="197">
        <v>0</v>
      </c>
      <c r="AK72" s="197">
        <v>0.68</v>
      </c>
      <c r="AL72" s="197">
        <v>0</v>
      </c>
      <c r="AM72" s="197">
        <v>0</v>
      </c>
      <c r="AN72" s="197">
        <v>0</v>
      </c>
      <c r="AO72" s="197">
        <v>21.89</v>
      </c>
      <c r="AP72" s="197">
        <v>0.68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6.06</v>
      </c>
      <c r="AH73" s="197">
        <v>0</v>
      </c>
      <c r="AI73" s="197">
        <v>3.33</v>
      </c>
      <c r="AJ73" s="197">
        <v>0</v>
      </c>
      <c r="AK73" s="197">
        <v>0.68</v>
      </c>
      <c r="AL73" s="197">
        <v>0</v>
      </c>
      <c r="AM73" s="197">
        <v>0</v>
      </c>
      <c r="AN73" s="197">
        <v>0</v>
      </c>
      <c r="AO73" s="197">
        <v>21.89</v>
      </c>
      <c r="AP73" s="197">
        <v>0.68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6.06</v>
      </c>
      <c r="AH74" s="197">
        <v>0</v>
      </c>
      <c r="AI74" s="197">
        <v>3.33</v>
      </c>
      <c r="AJ74" s="197">
        <v>0</v>
      </c>
      <c r="AK74" s="197">
        <v>0.68</v>
      </c>
      <c r="AL74" s="197">
        <v>0</v>
      </c>
      <c r="AM74" s="197">
        <v>0</v>
      </c>
      <c r="AN74" s="197">
        <v>0</v>
      </c>
      <c r="AO74" s="197">
        <v>21.89</v>
      </c>
      <c r="AP74" s="197">
        <v>0.68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6.06</v>
      </c>
      <c r="AH75" s="197">
        <v>0</v>
      </c>
      <c r="AI75" s="197">
        <v>3.33</v>
      </c>
      <c r="AJ75" s="197">
        <v>0</v>
      </c>
      <c r="AK75" s="197">
        <v>0.68</v>
      </c>
      <c r="AL75" s="197">
        <v>0</v>
      </c>
      <c r="AM75" s="197">
        <v>0</v>
      </c>
      <c r="AN75" s="197">
        <v>0</v>
      </c>
      <c r="AO75" s="197">
        <v>22.34</v>
      </c>
      <c r="AP75" s="197">
        <v>0.68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6.06</v>
      </c>
      <c r="AH76" s="197">
        <v>0</v>
      </c>
      <c r="AI76" s="197">
        <v>3.33</v>
      </c>
      <c r="AJ76" s="197">
        <v>0</v>
      </c>
      <c r="AK76" s="197">
        <v>0.68</v>
      </c>
      <c r="AL76" s="197">
        <v>0</v>
      </c>
      <c r="AM76" s="197">
        <v>0</v>
      </c>
      <c r="AN76" s="197">
        <v>0</v>
      </c>
      <c r="AO76" s="197">
        <v>22.34</v>
      </c>
      <c r="AP76" s="197">
        <v>0.68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6.06</v>
      </c>
      <c r="AH77" s="197">
        <v>0</v>
      </c>
      <c r="AI77" s="197">
        <v>3.33</v>
      </c>
      <c r="AJ77" s="197">
        <v>0</v>
      </c>
      <c r="AK77" s="197">
        <v>0.68</v>
      </c>
      <c r="AL77" s="197">
        <v>0</v>
      </c>
      <c r="AM77" s="197">
        <v>0</v>
      </c>
      <c r="AN77" s="197">
        <v>0</v>
      </c>
      <c r="AO77" s="197">
        <v>22.34</v>
      </c>
      <c r="AP77" s="197">
        <v>0.68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6.06</v>
      </c>
      <c r="AH78" s="197">
        <v>0</v>
      </c>
      <c r="AI78" s="197">
        <v>3.33</v>
      </c>
      <c r="AJ78" s="197">
        <v>0</v>
      </c>
      <c r="AK78" s="197">
        <v>0.68</v>
      </c>
      <c r="AL78" s="197">
        <v>0</v>
      </c>
      <c r="AM78" s="197">
        <v>0</v>
      </c>
      <c r="AN78" s="197">
        <v>0</v>
      </c>
      <c r="AO78" s="197">
        <v>22.34</v>
      </c>
      <c r="AP78" s="197">
        <v>0.68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6.06</v>
      </c>
      <c r="AH79" s="197">
        <v>0</v>
      </c>
      <c r="AI79" s="197">
        <v>3.33</v>
      </c>
      <c r="AJ79" s="197">
        <v>0</v>
      </c>
      <c r="AK79" s="197">
        <v>0.68</v>
      </c>
      <c r="AL79" s="197">
        <v>0</v>
      </c>
      <c r="AM79" s="197">
        <v>0</v>
      </c>
      <c r="AN79" s="197">
        <v>0</v>
      </c>
      <c r="AO79" s="197">
        <v>21.66</v>
      </c>
      <c r="AP79" s="197">
        <v>0.68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6.06</v>
      </c>
      <c r="AH80" s="197">
        <v>0</v>
      </c>
      <c r="AI80" s="197">
        <v>3.33</v>
      </c>
      <c r="AJ80" s="197">
        <v>0</v>
      </c>
      <c r="AK80" s="197">
        <v>0.68</v>
      </c>
      <c r="AL80" s="197">
        <v>0</v>
      </c>
      <c r="AM80" s="197">
        <v>0</v>
      </c>
      <c r="AN80" s="197">
        <v>0</v>
      </c>
      <c r="AO80" s="197">
        <v>21.66</v>
      </c>
      <c r="AP80" s="197">
        <v>0.68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6.06</v>
      </c>
      <c r="AH81" s="197">
        <v>0</v>
      </c>
      <c r="AI81" s="197">
        <v>3.33</v>
      </c>
      <c r="AJ81" s="197">
        <v>0</v>
      </c>
      <c r="AK81" s="197">
        <v>0.68</v>
      </c>
      <c r="AL81" s="197">
        <v>0</v>
      </c>
      <c r="AM81" s="197">
        <v>0</v>
      </c>
      <c r="AN81" s="197">
        <v>0</v>
      </c>
      <c r="AO81" s="197">
        <v>21.66</v>
      </c>
      <c r="AP81" s="197">
        <v>0.68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0.17</v>
      </c>
      <c r="AH82" s="197">
        <v>0</v>
      </c>
      <c r="AI82" s="197">
        <v>3.33</v>
      </c>
      <c r="AJ82" s="197">
        <v>0</v>
      </c>
      <c r="AK82" s="197">
        <v>0.68</v>
      </c>
      <c r="AL82" s="197">
        <v>0</v>
      </c>
      <c r="AM82" s="197">
        <v>0</v>
      </c>
      <c r="AN82" s="197">
        <v>0</v>
      </c>
      <c r="AO82" s="197">
        <v>21.66</v>
      </c>
      <c r="AP82" s="197">
        <v>0.68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0.17</v>
      </c>
      <c r="AH83" s="197">
        <v>0</v>
      </c>
      <c r="AI83" s="197">
        <v>3.33</v>
      </c>
      <c r="AJ83" s="197">
        <v>0</v>
      </c>
      <c r="AK83" s="197">
        <v>0.68</v>
      </c>
      <c r="AL83" s="197">
        <v>0</v>
      </c>
      <c r="AM83" s="197">
        <v>0</v>
      </c>
      <c r="AN83" s="197">
        <v>0</v>
      </c>
      <c r="AO83" s="197">
        <v>21.66</v>
      </c>
      <c r="AP83" s="197">
        <v>0.68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0.17</v>
      </c>
      <c r="AH84" s="197">
        <v>0</v>
      </c>
      <c r="AI84" s="197">
        <v>3.33</v>
      </c>
      <c r="AJ84" s="197">
        <v>0</v>
      </c>
      <c r="AK84" s="197">
        <v>0.68</v>
      </c>
      <c r="AL84" s="197">
        <v>0</v>
      </c>
      <c r="AM84" s="197">
        <v>0</v>
      </c>
      <c r="AN84" s="197">
        <v>0</v>
      </c>
      <c r="AO84" s="197">
        <v>21.66</v>
      </c>
      <c r="AP84" s="197">
        <v>0.68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0.17</v>
      </c>
      <c r="AH85" s="197">
        <v>0</v>
      </c>
      <c r="AI85" s="197">
        <v>3.33</v>
      </c>
      <c r="AJ85" s="197">
        <v>0</v>
      </c>
      <c r="AK85" s="197">
        <v>0.68</v>
      </c>
      <c r="AL85" s="197">
        <v>0</v>
      </c>
      <c r="AM85" s="197">
        <v>0</v>
      </c>
      <c r="AN85" s="197">
        <v>0</v>
      </c>
      <c r="AO85" s="197">
        <v>21.66</v>
      </c>
      <c r="AP85" s="197">
        <v>0.68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0.06</v>
      </c>
      <c r="AH86" s="197">
        <v>0</v>
      </c>
      <c r="AI86" s="197">
        <v>3.33</v>
      </c>
      <c r="AJ86" s="197">
        <v>0</v>
      </c>
      <c r="AK86" s="197">
        <v>0.68</v>
      </c>
      <c r="AL86" s="197">
        <v>0</v>
      </c>
      <c r="AM86" s="197">
        <v>0</v>
      </c>
      <c r="AN86" s="197">
        <v>0</v>
      </c>
      <c r="AO86" s="197">
        <v>21.66</v>
      </c>
      <c r="AP86" s="197">
        <v>0.68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1.06</v>
      </c>
      <c r="AH87" s="197">
        <v>0</v>
      </c>
      <c r="AI87" s="197">
        <v>3.33</v>
      </c>
      <c r="AJ87" s="197">
        <v>0</v>
      </c>
      <c r="AK87" s="197">
        <v>0.68</v>
      </c>
      <c r="AL87" s="197">
        <v>0</v>
      </c>
      <c r="AM87" s="197">
        <v>0</v>
      </c>
      <c r="AN87" s="197">
        <v>0</v>
      </c>
      <c r="AO87" s="197">
        <v>21.66</v>
      </c>
      <c r="AP87" s="197">
        <v>0.68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1.06</v>
      </c>
      <c r="AH88" s="197">
        <v>0</v>
      </c>
      <c r="AI88" s="197">
        <v>3.33</v>
      </c>
      <c r="AJ88" s="197">
        <v>0</v>
      </c>
      <c r="AK88" s="197">
        <v>0.68</v>
      </c>
      <c r="AL88" s="197">
        <v>0</v>
      </c>
      <c r="AM88" s="197">
        <v>0</v>
      </c>
      <c r="AN88" s="197">
        <v>0</v>
      </c>
      <c r="AO88" s="197">
        <v>21.66</v>
      </c>
      <c r="AP88" s="197">
        <v>0.68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4.38</v>
      </c>
      <c r="AH89" s="197">
        <v>0</v>
      </c>
      <c r="AI89" s="197">
        <v>3.33</v>
      </c>
      <c r="AJ89" s="197">
        <v>0</v>
      </c>
      <c r="AK89" s="197">
        <v>0.68</v>
      </c>
      <c r="AL89" s="197">
        <v>0</v>
      </c>
      <c r="AM89" s="197">
        <v>0</v>
      </c>
      <c r="AN89" s="197">
        <v>0</v>
      </c>
      <c r="AO89" s="197">
        <v>21.66</v>
      </c>
      <c r="AP89" s="197">
        <v>0.68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5.1100000000000003</v>
      </c>
      <c r="AH90" s="197">
        <v>0</v>
      </c>
      <c r="AI90" s="197">
        <v>3.33</v>
      </c>
      <c r="AJ90" s="197">
        <v>0</v>
      </c>
      <c r="AK90" s="197">
        <v>0.68</v>
      </c>
      <c r="AL90" s="197">
        <v>0</v>
      </c>
      <c r="AM90" s="197">
        <v>0</v>
      </c>
      <c r="AN90" s="197">
        <v>0</v>
      </c>
      <c r="AO90" s="197">
        <v>21.66</v>
      </c>
      <c r="AP90" s="197">
        <v>0.68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5.77</v>
      </c>
      <c r="AH91" s="197">
        <v>0</v>
      </c>
      <c r="AI91" s="197">
        <v>3.33</v>
      </c>
      <c r="AJ91" s="197">
        <v>0</v>
      </c>
      <c r="AK91" s="197">
        <v>0.68</v>
      </c>
      <c r="AL91" s="197">
        <v>0</v>
      </c>
      <c r="AM91" s="197">
        <v>0</v>
      </c>
      <c r="AN91" s="197">
        <v>0</v>
      </c>
      <c r="AO91" s="197">
        <v>21.66</v>
      </c>
      <c r="AP91" s="197">
        <v>0.68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5.77</v>
      </c>
      <c r="AH92" s="197">
        <v>0</v>
      </c>
      <c r="AI92" s="197">
        <v>3.33</v>
      </c>
      <c r="AJ92" s="197">
        <v>0</v>
      </c>
      <c r="AK92" s="197">
        <v>0.68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5.77</v>
      </c>
      <c r="AH93" s="197">
        <v>0</v>
      </c>
      <c r="AI93" s="197">
        <v>3.33</v>
      </c>
      <c r="AJ93" s="197">
        <v>0</v>
      </c>
      <c r="AK93" s="197">
        <v>0.68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5.77</v>
      </c>
      <c r="AH94" s="197">
        <v>0</v>
      </c>
      <c r="AI94" s="197">
        <v>3.33</v>
      </c>
      <c r="AJ94" s="197">
        <v>0</v>
      </c>
      <c r="AK94" s="197">
        <v>0.68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5.77</v>
      </c>
      <c r="AH95" s="197">
        <v>0</v>
      </c>
      <c r="AI95" s="197">
        <v>3.33</v>
      </c>
      <c r="AJ95" s="197">
        <v>0</v>
      </c>
      <c r="AK95" s="197">
        <v>0.68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5.77</v>
      </c>
      <c r="AH96" s="197">
        <v>0</v>
      </c>
      <c r="AI96" s="197">
        <v>3.33</v>
      </c>
      <c r="AJ96" s="197">
        <v>0</v>
      </c>
      <c r="AK96" s="197">
        <v>0.68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5.77</v>
      </c>
      <c r="AH97" s="197">
        <v>0</v>
      </c>
      <c r="AI97" s="197">
        <v>3.33</v>
      </c>
      <c r="AJ97" s="197">
        <v>0</v>
      </c>
      <c r="AK97" s="197">
        <v>0.68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5.77</v>
      </c>
      <c r="AH98" s="197">
        <v>0</v>
      </c>
      <c r="AI98" s="197">
        <v>3.33</v>
      </c>
      <c r="AJ98" s="197">
        <v>0</v>
      </c>
      <c r="AK98" s="197">
        <v>0.68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0.14947749999999987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1.392E-2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0.53035000000000099</v>
      </c>
      <c r="AP99">
        <f t="shared" si="0"/>
        <v>5.0999999999999986E-3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83.501999999999995</v>
      </c>
      <c r="C3" s="102">
        <f>'IDT-1 Calculation'!DG3</f>
        <v>51.737000000000002</v>
      </c>
      <c r="D3" s="102">
        <f>'IDT-1 Calculation'!DH3</f>
        <v>0</v>
      </c>
      <c r="E3" s="102">
        <f>'IDT-1 Calculation'!DI3</f>
        <v>0</v>
      </c>
      <c r="F3" s="102">
        <f>'IDT-1 Calculation'!DJ3</f>
        <v>-135.239</v>
      </c>
      <c r="G3" s="103">
        <f>SUM(B3:F3)</f>
        <v>0</v>
      </c>
    </row>
    <row r="4" spans="1:7">
      <c r="A4" s="98" t="s">
        <v>46</v>
      </c>
      <c r="B4" s="94">
        <f>'IDT-1 Calculation'!DF4</f>
        <v>92.733000000000004</v>
      </c>
      <c r="C4" s="94">
        <f>'IDT-1 Calculation'!DG4</f>
        <v>57.456000000000003</v>
      </c>
      <c r="D4" s="94">
        <f>'IDT-1 Calculation'!DH4</f>
        <v>0</v>
      </c>
      <c r="E4" s="94">
        <f>'IDT-1 Calculation'!DI4</f>
        <v>0</v>
      </c>
      <c r="F4" s="94">
        <f>'IDT-1 Calculation'!DJ4</f>
        <v>-150.18900000000002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96.238</v>
      </c>
      <c r="C5" s="94">
        <f>'IDT-1 Calculation'!DG5</f>
        <v>59.628999999999998</v>
      </c>
      <c r="D5" s="94">
        <f>'IDT-1 Calculation'!DH5</f>
        <v>0</v>
      </c>
      <c r="E5" s="94">
        <f>'IDT-1 Calculation'!DI5</f>
        <v>0</v>
      </c>
      <c r="F5" s="94">
        <f>'IDT-1 Calculation'!DJ5</f>
        <v>-155.86699999999999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107.267</v>
      </c>
      <c r="C6" s="94">
        <f>'IDT-1 Calculation'!DG6</f>
        <v>66.462000000000003</v>
      </c>
      <c r="D6" s="94">
        <f>'IDT-1 Calculation'!DH6</f>
        <v>0</v>
      </c>
      <c r="E6" s="94">
        <f>'IDT-1 Calculation'!DI6</f>
        <v>0</v>
      </c>
      <c r="F6" s="94">
        <f>'IDT-1 Calculation'!DJ6</f>
        <v>-173.72899999999998</v>
      </c>
      <c r="G6" s="99">
        <f t="shared" si="0"/>
        <v>0</v>
      </c>
    </row>
    <row r="7" spans="1:7">
      <c r="A7" s="98" t="s">
        <v>49</v>
      </c>
      <c r="B7" s="94">
        <f>'IDT-1 Calculation'!DF7</f>
        <v>117.46899999999999</v>
      </c>
      <c r="C7" s="94">
        <f>'IDT-1 Calculation'!DG7</f>
        <v>65</v>
      </c>
      <c r="D7" s="94">
        <f>'IDT-1 Calculation'!DH7</f>
        <v>0</v>
      </c>
      <c r="E7" s="94">
        <f>'IDT-1 Calculation'!DI7</f>
        <v>0</v>
      </c>
      <c r="F7" s="94">
        <f>'IDT-1 Calculation'!DJ7</f>
        <v>-182.46899999999999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156.60599999999999</v>
      </c>
      <c r="C8" s="94">
        <f>'IDT-1 Calculation'!DG8</f>
        <v>45</v>
      </c>
      <c r="D8" s="94">
        <f>'IDT-1 Calculation'!DH8</f>
        <v>0</v>
      </c>
      <c r="E8" s="94">
        <f>'IDT-1 Calculation'!DI8</f>
        <v>0</v>
      </c>
      <c r="F8" s="94">
        <f>'IDT-1 Calculation'!DJ8</f>
        <v>-201.60599999999999</v>
      </c>
      <c r="G8" s="99">
        <f t="shared" si="0"/>
        <v>0</v>
      </c>
    </row>
    <row r="9" spans="1:7">
      <c r="A9" s="98" t="s">
        <v>51</v>
      </c>
      <c r="B9" s="94">
        <f>'IDT-1 Calculation'!DF9</f>
        <v>233.35599999999999</v>
      </c>
      <c r="C9" s="94">
        <f>'IDT-1 Calculation'!DG9</f>
        <v>-15</v>
      </c>
      <c r="D9" s="94">
        <f>'IDT-1 Calculation'!DH9</f>
        <v>0</v>
      </c>
      <c r="E9" s="94">
        <f>'IDT-1 Calculation'!DI9</f>
        <v>0</v>
      </c>
      <c r="F9" s="94">
        <f>'IDT-1 Calculation'!DJ9</f>
        <v>-218.35599999999999</v>
      </c>
      <c r="G9" s="99">
        <f t="shared" si="0"/>
        <v>0</v>
      </c>
    </row>
    <row r="10" spans="1:7">
      <c r="A10" s="98" t="s">
        <v>52</v>
      </c>
      <c r="B10" s="94">
        <f>'IDT-1 Calculation'!DF10</f>
        <v>264.61599999999999</v>
      </c>
      <c r="C10" s="94">
        <f>'IDT-1 Calculation'!DG10</f>
        <v>-30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-234.61600000000001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249</v>
      </c>
      <c r="C11" s="94">
        <f>'IDT-1 Calculation'!DG11</f>
        <v>-45</v>
      </c>
      <c r="D11" s="94">
        <f>'IDT-1 Calculation'!DH11</f>
        <v>0</v>
      </c>
      <c r="E11" s="94">
        <f>'IDT-1 Calculation'!DI11</f>
        <v>0</v>
      </c>
      <c r="F11" s="94">
        <f>'IDT-1 Calculation'!DJ11</f>
        <v>-204</v>
      </c>
      <c r="G11" s="99">
        <f t="shared" si="0"/>
        <v>0</v>
      </c>
    </row>
    <row r="12" spans="1:7">
      <c r="A12" s="98" t="s">
        <v>54</v>
      </c>
      <c r="B12" s="94">
        <f>'IDT-1 Calculation'!DF12</f>
        <v>224</v>
      </c>
      <c r="C12" s="94">
        <f>'IDT-1 Calculation'!DG12</f>
        <v>-55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-169</v>
      </c>
      <c r="G12" s="99">
        <f t="shared" si="0"/>
        <v>0</v>
      </c>
    </row>
    <row r="13" spans="1:7">
      <c r="A13" s="98" t="s">
        <v>55</v>
      </c>
      <c r="B13" s="94">
        <f>'IDT-1 Calculation'!DF13</f>
        <v>277</v>
      </c>
      <c r="C13" s="94">
        <f>'IDT-1 Calculation'!DG13</f>
        <v>-60</v>
      </c>
      <c r="D13" s="94">
        <f>'IDT-1 Calculation'!DH13</f>
        <v>0</v>
      </c>
      <c r="E13" s="94">
        <f>'IDT-1 Calculation'!DI13</f>
        <v>0</v>
      </c>
      <c r="F13" s="94">
        <f>'IDT-1 Calculation'!DJ13</f>
        <v>-217</v>
      </c>
      <c r="G13" s="99">
        <f t="shared" si="0"/>
        <v>0</v>
      </c>
    </row>
    <row r="14" spans="1:7">
      <c r="A14" s="98" t="s">
        <v>56</v>
      </c>
      <c r="B14" s="94">
        <f>'IDT-1 Calculation'!DF14</f>
        <v>257</v>
      </c>
      <c r="C14" s="94">
        <f>'IDT-1 Calculation'!DG14</f>
        <v>-70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-187</v>
      </c>
      <c r="G14" s="99">
        <f t="shared" si="0"/>
        <v>0</v>
      </c>
    </row>
    <row r="15" spans="1:7">
      <c r="A15" s="98" t="s">
        <v>57</v>
      </c>
      <c r="B15" s="94">
        <f>'IDT-1 Calculation'!DF15</f>
        <v>238</v>
      </c>
      <c r="C15" s="94">
        <f>'IDT-1 Calculation'!DG15</f>
        <v>-85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-153</v>
      </c>
      <c r="G15" s="99">
        <f t="shared" si="0"/>
        <v>0</v>
      </c>
    </row>
    <row r="16" spans="1:7">
      <c r="A16" s="98" t="s">
        <v>58</v>
      </c>
      <c r="B16" s="94">
        <f>'IDT-1 Calculation'!DF16</f>
        <v>222</v>
      </c>
      <c r="C16" s="94">
        <f>'IDT-1 Calculation'!DG16</f>
        <v>-93.986999999999995</v>
      </c>
      <c r="D16" s="94">
        <f>'IDT-1 Calculation'!DH16</f>
        <v>0</v>
      </c>
      <c r="E16" s="94">
        <f>'IDT-1 Calculation'!DI16</f>
        <v>0</v>
      </c>
      <c r="F16" s="94">
        <f>'IDT-1 Calculation'!DJ16</f>
        <v>-128.01300000000001</v>
      </c>
      <c r="G16" s="99">
        <f t="shared" si="0"/>
        <v>0</v>
      </c>
    </row>
    <row r="17" spans="1:7">
      <c r="A17" s="98" t="s">
        <v>59</v>
      </c>
      <c r="B17" s="94">
        <f>'IDT-1 Calculation'!DF17</f>
        <v>209</v>
      </c>
      <c r="C17" s="94">
        <f>'IDT-1 Calculation'!DG17</f>
        <v>-88.483000000000004</v>
      </c>
      <c r="D17" s="94">
        <f>'IDT-1 Calculation'!DH17</f>
        <v>0</v>
      </c>
      <c r="E17" s="94">
        <f>'IDT-1 Calculation'!DI17</f>
        <v>0</v>
      </c>
      <c r="F17" s="94">
        <f>'IDT-1 Calculation'!DJ17</f>
        <v>-120.517</v>
      </c>
      <c r="G17" s="99">
        <f t="shared" si="0"/>
        <v>0</v>
      </c>
    </row>
    <row r="18" spans="1:7">
      <c r="A18" s="98" t="s">
        <v>60</v>
      </c>
      <c r="B18" s="94">
        <f>'IDT-1 Calculation'!DF18</f>
        <v>200</v>
      </c>
      <c r="C18" s="94">
        <f>'IDT-1 Calculation'!DG18</f>
        <v>-84.673000000000002</v>
      </c>
      <c r="D18" s="94">
        <f>'IDT-1 Calculation'!DH18</f>
        <v>0</v>
      </c>
      <c r="E18" s="94">
        <f>'IDT-1 Calculation'!DI18</f>
        <v>0</v>
      </c>
      <c r="F18" s="94">
        <f>'IDT-1 Calculation'!DJ18</f>
        <v>-115.327</v>
      </c>
      <c r="G18" s="99">
        <f t="shared" si="0"/>
        <v>0</v>
      </c>
    </row>
    <row r="19" spans="1:7">
      <c r="A19" s="98" t="s">
        <v>61</v>
      </c>
      <c r="B19" s="94">
        <f>'IDT-1 Calculation'!DF19</f>
        <v>175</v>
      </c>
      <c r="C19" s="94">
        <f>'IDT-1 Calculation'!DG19</f>
        <v>-74.088999999999999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-100.911</v>
      </c>
      <c r="G19" s="99">
        <f t="shared" si="0"/>
        <v>0</v>
      </c>
    </row>
    <row r="20" spans="1:7">
      <c r="A20" s="98" t="s">
        <v>62</v>
      </c>
      <c r="B20" s="94">
        <f>'IDT-1 Calculation'!DF20</f>
        <v>168</v>
      </c>
      <c r="C20" s="94">
        <f>'IDT-1 Calculation'!DG20</f>
        <v>-71.125</v>
      </c>
      <c r="D20" s="94">
        <f>'IDT-1 Calculation'!DH20</f>
        <v>0</v>
      </c>
      <c r="E20" s="94">
        <f>'IDT-1 Calculation'!DI20</f>
        <v>0</v>
      </c>
      <c r="F20" s="94">
        <f>'IDT-1 Calculation'!DJ20</f>
        <v>-96.875</v>
      </c>
      <c r="G20" s="99">
        <f t="shared" si="0"/>
        <v>0</v>
      </c>
    </row>
    <row r="21" spans="1:7">
      <c r="A21" s="98" t="s">
        <v>63</v>
      </c>
      <c r="B21" s="94">
        <f>'IDT-1 Calculation'!DF21</f>
        <v>159</v>
      </c>
      <c r="C21" s="94">
        <f>'IDT-1 Calculation'!DG21</f>
        <v>-67.314999999999998</v>
      </c>
      <c r="D21" s="94">
        <f>'IDT-1 Calculation'!DH21</f>
        <v>0</v>
      </c>
      <c r="E21" s="94">
        <f>'IDT-1 Calculation'!DI21</f>
        <v>0</v>
      </c>
      <c r="F21" s="94">
        <f>'IDT-1 Calculation'!DJ21</f>
        <v>-91.685000000000002</v>
      </c>
      <c r="G21" s="99">
        <f t="shared" si="0"/>
        <v>0</v>
      </c>
    </row>
    <row r="22" spans="1:7">
      <c r="A22" s="98" t="s">
        <v>64</v>
      </c>
      <c r="B22" s="94">
        <f>'IDT-1 Calculation'!DF22</f>
        <v>159</v>
      </c>
      <c r="C22" s="94">
        <f>'IDT-1 Calculation'!DG22</f>
        <v>-67.314999999999998</v>
      </c>
      <c r="D22" s="94">
        <f>'IDT-1 Calculation'!DH22</f>
        <v>0</v>
      </c>
      <c r="E22" s="94">
        <f>'IDT-1 Calculation'!DI22</f>
        <v>0</v>
      </c>
      <c r="F22" s="94">
        <f>'IDT-1 Calculation'!DJ22</f>
        <v>-91.685000000000002</v>
      </c>
      <c r="G22" s="99">
        <f t="shared" si="0"/>
        <v>0</v>
      </c>
    </row>
    <row r="23" spans="1:7">
      <c r="A23" s="98" t="s">
        <v>65</v>
      </c>
      <c r="B23" s="94">
        <f>'IDT-1 Calculation'!DF23</f>
        <v>154</v>
      </c>
      <c r="C23" s="94">
        <f>'IDT-1 Calculation'!DG23</f>
        <v>-65.197999999999993</v>
      </c>
      <c r="D23" s="94">
        <f>'IDT-1 Calculation'!DH23</f>
        <v>0</v>
      </c>
      <c r="E23" s="94">
        <f>'IDT-1 Calculation'!DI23</f>
        <v>0</v>
      </c>
      <c r="F23" s="94">
        <f>'IDT-1 Calculation'!DJ23</f>
        <v>-88.802000000000007</v>
      </c>
      <c r="G23" s="99">
        <f t="shared" si="0"/>
        <v>0</v>
      </c>
    </row>
    <row r="24" spans="1:7">
      <c r="A24" s="98" t="s">
        <v>66</v>
      </c>
      <c r="B24" s="94">
        <f>'IDT-1 Calculation'!DF24</f>
        <v>157</v>
      </c>
      <c r="C24" s="94">
        <f>'IDT-1 Calculation'!DG24</f>
        <v>-66.468000000000004</v>
      </c>
      <c r="D24" s="94">
        <f>'IDT-1 Calculation'!DH24</f>
        <v>0</v>
      </c>
      <c r="E24" s="94">
        <f>'IDT-1 Calculation'!DI24</f>
        <v>0</v>
      </c>
      <c r="F24" s="94">
        <f>'IDT-1 Calculation'!DJ24</f>
        <v>-90.531999999999996</v>
      </c>
      <c r="G24" s="99">
        <f t="shared" si="0"/>
        <v>0</v>
      </c>
    </row>
    <row r="25" spans="1:7">
      <c r="A25" s="98" t="s">
        <v>67</v>
      </c>
      <c r="B25" s="94">
        <f>'IDT-1 Calculation'!DF25</f>
        <v>124</v>
      </c>
      <c r="C25" s="94">
        <f>'IDT-1 Calculation'!DG25</f>
        <v>-52.497</v>
      </c>
      <c r="D25" s="94">
        <f>'IDT-1 Calculation'!DH25</f>
        <v>0</v>
      </c>
      <c r="E25" s="94">
        <f>'IDT-1 Calculation'!DI25</f>
        <v>0</v>
      </c>
      <c r="F25" s="94">
        <f>'IDT-1 Calculation'!DJ25</f>
        <v>-71.503</v>
      </c>
      <c r="G25" s="99">
        <f t="shared" si="0"/>
        <v>0</v>
      </c>
    </row>
    <row r="26" spans="1:7">
      <c r="A26" s="98" t="s">
        <v>68</v>
      </c>
      <c r="B26" s="94">
        <f>'IDT-1 Calculation'!DF26</f>
        <v>90</v>
      </c>
      <c r="C26" s="94">
        <f>'IDT-1 Calculation'!DG26</f>
        <v>-38.103000000000002</v>
      </c>
      <c r="D26" s="94">
        <f>'IDT-1 Calculation'!DH26</f>
        <v>0</v>
      </c>
      <c r="E26" s="94">
        <f>'IDT-1 Calculation'!DI26</f>
        <v>0</v>
      </c>
      <c r="F26" s="94">
        <f>'IDT-1 Calculation'!DJ26</f>
        <v>-51.896999999999998</v>
      </c>
      <c r="G26" s="99">
        <f t="shared" si="0"/>
        <v>0</v>
      </c>
    </row>
    <row r="27" spans="1:7">
      <c r="A27" s="98" t="s">
        <v>69</v>
      </c>
      <c r="B27" s="94">
        <f>'IDT-1 Calculation'!DF27</f>
        <v>47</v>
      </c>
      <c r="C27" s="94">
        <f>'IDT-1 Calculation'!DG27</f>
        <v>-19.898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-27.102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19</v>
      </c>
      <c r="C68" s="94">
        <f>'IDT-1 Calculation'!DG68</f>
        <v>-8.0440000000000005</v>
      </c>
      <c r="D68" s="94">
        <f>'IDT-1 Calculation'!DH68</f>
        <v>0</v>
      </c>
      <c r="E68" s="94">
        <f>'IDT-1 Calculation'!DI68</f>
        <v>0</v>
      </c>
      <c r="F68" s="94">
        <f>'IDT-1 Calculation'!DJ68</f>
        <v>-10.956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53</v>
      </c>
      <c r="C69" s="94">
        <f>'IDT-1 Calculation'!DG69</f>
        <v>-22.437999999999999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-30.562000000000001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80</v>
      </c>
      <c r="C70" s="94">
        <f>'IDT-1 Calculation'!DG70</f>
        <v>-33.869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-46.131</v>
      </c>
      <c r="G70" s="99">
        <f t="shared" si="1"/>
        <v>0</v>
      </c>
    </row>
    <row r="71" spans="1:7">
      <c r="A71" s="98" t="s">
        <v>113</v>
      </c>
      <c r="B71" s="94">
        <f>'IDT-1 Calculation'!DF71</f>
        <v>148.14100000000002</v>
      </c>
      <c r="C71" s="94">
        <f>'IDT-1 Calculation'!DG71</f>
        <v>-30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-118.14100000000001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112.706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-112.706</v>
      </c>
      <c r="G72" s="99">
        <f t="shared" si="1"/>
        <v>0</v>
      </c>
    </row>
    <row r="73" spans="1:7">
      <c r="A73" s="98" t="s">
        <v>115</v>
      </c>
      <c r="B73" s="94">
        <f>'IDT-1 Calculation'!DF73</f>
        <v>112.664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-112.664</v>
      </c>
      <c r="G73" s="99">
        <f t="shared" si="1"/>
        <v>0</v>
      </c>
    </row>
    <row r="74" spans="1:7">
      <c r="A74" s="98" t="s">
        <v>116</v>
      </c>
      <c r="B74" s="94">
        <f>'IDT-1 Calculation'!DF74</f>
        <v>81.843999999999994</v>
      </c>
      <c r="C74" s="94">
        <f>'IDT-1 Calculation'!DG74</f>
        <v>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-111.84399999999999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61.567999999999998</v>
      </c>
      <c r="C75" s="94">
        <f>'IDT-1 Calculation'!DG75</f>
        <v>38.146999999999998</v>
      </c>
      <c r="D75" s="94">
        <f>'IDT-1 Calculation'!DH75</f>
        <v>0</v>
      </c>
      <c r="E75" s="94">
        <f>'IDT-1 Calculation'!DI75</f>
        <v>0</v>
      </c>
      <c r="F75" s="94">
        <f>'IDT-1 Calculation'!DJ75</f>
        <v>-99.715000000000003</v>
      </c>
      <c r="G75" s="99">
        <f t="shared" si="1"/>
        <v>0</v>
      </c>
    </row>
    <row r="76" spans="1:7">
      <c r="A76" s="98" t="s">
        <v>118</v>
      </c>
      <c r="B76" s="94">
        <f>'IDT-1 Calculation'!DF76</f>
        <v>62.173999999999999</v>
      </c>
      <c r="C76" s="94">
        <f>'IDT-1 Calculation'!DG76</f>
        <v>38.523000000000003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-100.697</v>
      </c>
      <c r="G76" s="99">
        <f t="shared" si="1"/>
        <v>0</v>
      </c>
    </row>
    <row r="77" spans="1:7">
      <c r="A77" s="98" t="s">
        <v>119</v>
      </c>
      <c r="B77" s="94">
        <f>'IDT-1 Calculation'!DF77</f>
        <v>64.650999999999996</v>
      </c>
      <c r="C77" s="94">
        <f>'IDT-1 Calculation'!DG77</f>
        <v>40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-104.651</v>
      </c>
      <c r="G77" s="99">
        <f t="shared" si="1"/>
        <v>0</v>
      </c>
    </row>
    <row r="78" spans="1:7">
      <c r="A78" s="98" t="s">
        <v>120</v>
      </c>
      <c r="B78" s="94">
        <f>'IDT-1 Calculation'!DF78</f>
        <v>129.81800000000001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-129.81800000000001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141.137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-141.137</v>
      </c>
      <c r="G79" s="99">
        <f t="shared" si="1"/>
        <v>0</v>
      </c>
    </row>
    <row r="80" spans="1:7">
      <c r="A80" s="98" t="s">
        <v>122</v>
      </c>
      <c r="B80" s="94">
        <f>'IDT-1 Calculation'!DF80</f>
        <v>147.30699999999999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-147.30699999999999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161.86699999999999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-161.86699999999999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161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-161</v>
      </c>
      <c r="G82" s="99">
        <f t="shared" si="1"/>
        <v>0</v>
      </c>
    </row>
    <row r="83" spans="1:7">
      <c r="A83" s="98" t="s">
        <v>125</v>
      </c>
      <c r="B83" s="94">
        <f>'IDT-1 Calculation'!DF83</f>
        <v>159</v>
      </c>
      <c r="C83" s="94">
        <f>'IDT-1 Calculation'!DG83</f>
        <v>-15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-144</v>
      </c>
      <c r="G83" s="99">
        <f t="shared" si="1"/>
        <v>0</v>
      </c>
    </row>
    <row r="84" spans="1:7">
      <c r="A84" s="98" t="s">
        <v>126</v>
      </c>
      <c r="B84" s="94">
        <f>'IDT-1 Calculation'!DF84</f>
        <v>174</v>
      </c>
      <c r="C84" s="94">
        <f>'IDT-1 Calculation'!DG84</f>
        <v>-10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-164</v>
      </c>
      <c r="G84" s="99">
        <f t="shared" si="1"/>
        <v>0</v>
      </c>
    </row>
    <row r="85" spans="1:7">
      <c r="A85" s="98" t="s">
        <v>127</v>
      </c>
      <c r="B85" s="94">
        <f>'IDT-1 Calculation'!DF85</f>
        <v>223</v>
      </c>
      <c r="C85" s="94">
        <f>'IDT-1 Calculation'!DG85</f>
        <v>-5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-218</v>
      </c>
      <c r="G85" s="99">
        <f t="shared" si="1"/>
        <v>0</v>
      </c>
    </row>
    <row r="86" spans="1:7">
      <c r="A86" s="98" t="s">
        <v>128</v>
      </c>
      <c r="B86" s="94">
        <f>'IDT-1 Calculation'!DF86</f>
        <v>221.62799999999999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-221.62799999999999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208.43600000000001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-208.43600000000001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200.102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-200.102</v>
      </c>
      <c r="G88" s="99">
        <f t="shared" si="1"/>
        <v>0</v>
      </c>
    </row>
    <row r="89" spans="1:7">
      <c r="A89" s="98" t="s">
        <v>131</v>
      </c>
      <c r="B89" s="94">
        <f>'IDT-1 Calculation'!DF89</f>
        <v>177.095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-177.095</v>
      </c>
      <c r="G89" s="99">
        <f t="shared" si="1"/>
        <v>0</v>
      </c>
    </row>
    <row r="90" spans="1:7">
      <c r="A90" s="98" t="s">
        <v>132</v>
      </c>
      <c r="B90" s="94">
        <f>'IDT-1 Calculation'!DF90</f>
        <v>122.187</v>
      </c>
      <c r="C90" s="94">
        <f>'IDT-1 Calculation'!DG90</f>
        <v>30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-152.18700000000001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80.349000000000004</v>
      </c>
      <c r="C91" s="94">
        <f>'IDT-1 Calculation'!DG91</f>
        <v>49.783000000000001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-130.13200000000001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68.938000000000002</v>
      </c>
      <c r="C92" s="94">
        <f>'IDT-1 Calculation'!DG92</f>
        <v>42.713999999999999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-111.652</v>
      </c>
      <c r="G92" s="99">
        <f t="shared" si="1"/>
        <v>0</v>
      </c>
    </row>
    <row r="93" spans="1:7">
      <c r="A93" s="98" t="s">
        <v>135</v>
      </c>
      <c r="B93" s="94">
        <f>'IDT-1 Calculation'!DF93</f>
        <v>55.518999999999998</v>
      </c>
      <c r="C93" s="94">
        <f>'IDT-1 Calculation'!DG93</f>
        <v>34.399000000000001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-89.918000000000006</v>
      </c>
      <c r="G93" s="99">
        <f t="shared" si="1"/>
        <v>0</v>
      </c>
    </row>
    <row r="94" spans="1:7">
      <c r="A94" s="98" t="s">
        <v>136</v>
      </c>
      <c r="B94" s="94">
        <f>'IDT-1 Calculation'!DF94</f>
        <v>46.634</v>
      </c>
      <c r="C94" s="94">
        <f>'IDT-1 Calculation'!DG94</f>
        <v>28.893999999999998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-75.527999999999992</v>
      </c>
      <c r="G94" s="99">
        <f t="shared" si="1"/>
        <v>0</v>
      </c>
    </row>
    <row r="95" spans="1:7">
      <c r="A95" s="98" t="s">
        <v>137</v>
      </c>
      <c r="B95" s="94">
        <f>'IDT-1 Calculation'!DF95</f>
        <v>37.078000000000003</v>
      </c>
      <c r="C95" s="94">
        <f>'IDT-1 Calculation'!DG95</f>
        <v>22.974</v>
      </c>
      <c r="D95" s="94">
        <f>'IDT-1 Calculation'!DH95</f>
        <v>0</v>
      </c>
      <c r="E95" s="94">
        <f>'IDT-1 Calculation'!DI95</f>
        <v>0</v>
      </c>
      <c r="F95" s="94">
        <f>'IDT-1 Calculation'!DJ95</f>
        <v>-60.052000000000007</v>
      </c>
      <c r="G95" s="99">
        <f t="shared" si="1"/>
        <v>0</v>
      </c>
    </row>
    <row r="96" spans="1:7">
      <c r="A96" s="98" t="s">
        <v>138</v>
      </c>
      <c r="B96" s="94">
        <f>'IDT-1 Calculation'!DF96</f>
        <v>30.050999999999998</v>
      </c>
      <c r="C96" s="94">
        <f>'IDT-1 Calculation'!DG96</f>
        <v>18.619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-48.67</v>
      </c>
      <c r="G96" s="99">
        <f t="shared" si="1"/>
        <v>0</v>
      </c>
    </row>
    <row r="97" spans="1:7">
      <c r="A97" s="98" t="s">
        <v>139</v>
      </c>
      <c r="B97" s="94">
        <f>'IDT-1 Calculation'!DF97</f>
        <v>29.571999999999999</v>
      </c>
      <c r="C97" s="94">
        <f>'IDT-1 Calculation'!DG97</f>
        <v>18.323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-47.894999999999996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33.430999999999997</v>
      </c>
      <c r="C98" s="107">
        <f>'IDT-1 Calculation'!DG98</f>
        <v>20.713999999999999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-54.144999999999996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1.9161710000000001</v>
      </c>
      <c r="C99" s="110">
        <f>SUM(C3:C98)/4000</f>
        <v>-0.12878199999999992</v>
      </c>
      <c r="D99" s="110">
        <f>SUM(D3:D98)/4000</f>
        <v>0</v>
      </c>
      <c r="E99" s="110">
        <f>SUM(E3:E98)/4000</f>
        <v>0</v>
      </c>
      <c r="F99" s="110">
        <f>SUM(F3:F98)/4000</f>
        <v>-1.7873889999999999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34.33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34.33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34.33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35.270000000000003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35.270000000000003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35.270000000000003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35.270000000000003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35.270000000000003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35.270000000000003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35.270000000000003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35.270000000000003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35.270000000000003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35.270000000000003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35.270000000000003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35.270000000000003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35.270000000000003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35.270000000000003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35.270000000000003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35.270000000000003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35.270000000000003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34.33</v>
      </c>
      <c r="AH23" s="197">
        <v>0</v>
      </c>
      <c r="AI23" s="197">
        <v>16.52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34.33</v>
      </c>
      <c r="AH24" s="197">
        <v>0</v>
      </c>
      <c r="AI24" s="197">
        <v>16.52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34.33</v>
      </c>
      <c r="AH25" s="197">
        <v>0</v>
      </c>
      <c r="AI25" s="197">
        <v>16.52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35.270000000000003</v>
      </c>
      <c r="AH26" s="197">
        <v>0</v>
      </c>
      <c r="AI26" s="197">
        <v>16.52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35.270000000000003</v>
      </c>
      <c r="AH27" s="197">
        <v>0</v>
      </c>
      <c r="AI27" s="197">
        <v>16.52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35.270000000000003</v>
      </c>
      <c r="AH28" s="197">
        <v>0</v>
      </c>
      <c r="AI28" s="197">
        <v>16.52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32.92</v>
      </c>
      <c r="AH29" s="197">
        <v>0</v>
      </c>
      <c r="AI29" s="197">
        <v>16.52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32.92</v>
      </c>
      <c r="AH30" s="197">
        <v>0</v>
      </c>
      <c r="AI30" s="197">
        <v>16.52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32.92</v>
      </c>
      <c r="AH31" s="197">
        <v>0</v>
      </c>
      <c r="AI31" s="197">
        <v>16.52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32.92</v>
      </c>
      <c r="AH32" s="197">
        <v>0</v>
      </c>
      <c r="AI32" s="197">
        <v>16.52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32.92</v>
      </c>
      <c r="AH33" s="197">
        <v>0</v>
      </c>
      <c r="AI33" s="197">
        <v>16.52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32.92</v>
      </c>
      <c r="AH34" s="197">
        <v>0</v>
      </c>
      <c r="AI34" s="197">
        <v>16.52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32.92</v>
      </c>
      <c r="AH35" s="197">
        <v>0</v>
      </c>
      <c r="AI35" s="197">
        <v>16.52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32.92</v>
      </c>
      <c r="AH36" s="197">
        <v>0</v>
      </c>
      <c r="AI36" s="197">
        <v>16.52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32.92</v>
      </c>
      <c r="AH37" s="197">
        <v>0</v>
      </c>
      <c r="AI37" s="197">
        <v>16.52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32.92</v>
      </c>
      <c r="AH38" s="197">
        <v>0</v>
      </c>
      <c r="AI38" s="197">
        <v>16.52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33.67</v>
      </c>
      <c r="AH39" s="197">
        <v>0</v>
      </c>
      <c r="AI39" s="197">
        <v>16.52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33.67</v>
      </c>
      <c r="AH40" s="197">
        <v>0</v>
      </c>
      <c r="AI40" s="197">
        <v>16.52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33.67</v>
      </c>
      <c r="AH41" s="197">
        <v>0</v>
      </c>
      <c r="AI41" s="197">
        <v>16.52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33.67</v>
      </c>
      <c r="AH42" s="197">
        <v>0</v>
      </c>
      <c r="AI42" s="197">
        <v>16.52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33.67</v>
      </c>
      <c r="AH43" s="197">
        <v>0</v>
      </c>
      <c r="AI43" s="197">
        <v>16.52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33.67</v>
      </c>
      <c r="AH44" s="197">
        <v>0</v>
      </c>
      <c r="AI44" s="197">
        <v>16.52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33.67</v>
      </c>
      <c r="AH45" s="197">
        <v>0</v>
      </c>
      <c r="AI45" s="197">
        <v>16.52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33.67</v>
      </c>
      <c r="AH46" s="197">
        <v>0</v>
      </c>
      <c r="AI46" s="197">
        <v>16.52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33.67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33.67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33.67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33.67</v>
      </c>
      <c r="AH50" s="197">
        <v>0</v>
      </c>
      <c r="AI50" s="197">
        <v>16.52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33.67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33.67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34.409999999999997</v>
      </c>
      <c r="AH53" s="197">
        <v>0</v>
      </c>
      <c r="AI53" s="197">
        <v>16.52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34.409999999999997</v>
      </c>
      <c r="AH54" s="197">
        <v>0</v>
      </c>
      <c r="AI54" s="197">
        <v>16.52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34.409999999999997</v>
      </c>
      <c r="AH55" s="197">
        <v>0</v>
      </c>
      <c r="AI55" s="197">
        <v>16.52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34.409999999999997</v>
      </c>
      <c r="AH56" s="197">
        <v>0</v>
      </c>
      <c r="AI56" s="197">
        <v>16.52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34.409999999999997</v>
      </c>
      <c r="AH57" s="197">
        <v>0</v>
      </c>
      <c r="AI57" s="197">
        <v>16.52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34.409999999999997</v>
      </c>
      <c r="AH58" s="197">
        <v>0</v>
      </c>
      <c r="AI58" s="197">
        <v>16.52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34.409999999999997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0.67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34.409999999999997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0.67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34.409999999999997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0.67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34.409999999999997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0.67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35.270000000000003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2.74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35.270000000000003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2.74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35.270000000000003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2.74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35.270000000000003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2.74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35.270000000000003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2.74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35.270000000000003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2.74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35.270000000000003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2.74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35.299999999999997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2.74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35.299999999999997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2.74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35.81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2.74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35.81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2.74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35.81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2.74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34.369999999999997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2.74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34.369999999999997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2.74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34.369999999999997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2.74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34.369999999999997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2.74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35.81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86.64</v>
      </c>
      <c r="AP79" s="197">
        <v>2.74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35.81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86.64</v>
      </c>
      <c r="AP80" s="197">
        <v>2.74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35.81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86.64</v>
      </c>
      <c r="AP81" s="197">
        <v>2.74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39.85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86.64</v>
      </c>
      <c r="AP82" s="197">
        <v>2.74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39.85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86.64</v>
      </c>
      <c r="AP83" s="197">
        <v>2.74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39.85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86.64</v>
      </c>
      <c r="AP84" s="197">
        <v>2.74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39.85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86.64</v>
      </c>
      <c r="AP85" s="197">
        <v>2.74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38.58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86.64</v>
      </c>
      <c r="AP86" s="197">
        <v>2.74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37.58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86.64</v>
      </c>
      <c r="AP87" s="197">
        <v>2.74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37.58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86.64</v>
      </c>
      <c r="AP88" s="197">
        <v>2.74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0.4</v>
      </c>
      <c r="AD89" s="197">
        <v>1.49</v>
      </c>
      <c r="AE89" s="197">
        <v>0</v>
      </c>
      <c r="AF89" s="197">
        <v>0</v>
      </c>
      <c r="AG89" s="197">
        <v>48.45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86.64</v>
      </c>
      <c r="AP89" s="197">
        <v>2.74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0.4</v>
      </c>
      <c r="AD90" s="197">
        <v>1.49</v>
      </c>
      <c r="AE90" s="197">
        <v>0</v>
      </c>
      <c r="AF90" s="197">
        <v>0</v>
      </c>
      <c r="AG90" s="197">
        <v>48.28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86.64</v>
      </c>
      <c r="AP90" s="197">
        <v>2.74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0.4</v>
      </c>
      <c r="AD91" s="197">
        <v>1.49</v>
      </c>
      <c r="AE91" s="197">
        <v>0</v>
      </c>
      <c r="AF91" s="197">
        <v>0</v>
      </c>
      <c r="AG91" s="197">
        <v>47.91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86.64</v>
      </c>
      <c r="AP91" s="197">
        <v>2.74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0.4</v>
      </c>
      <c r="AD92" s="197">
        <v>1.49</v>
      </c>
      <c r="AE92" s="197">
        <v>0</v>
      </c>
      <c r="AF92" s="197">
        <v>0</v>
      </c>
      <c r="AG92" s="197">
        <v>47.91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0.4</v>
      </c>
      <c r="AD93" s="197">
        <v>1.49</v>
      </c>
      <c r="AE93" s="197">
        <v>0</v>
      </c>
      <c r="AF93" s="197">
        <v>0</v>
      </c>
      <c r="AG93" s="197">
        <v>47.91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0.4</v>
      </c>
      <c r="AD94" s="197">
        <v>1.49</v>
      </c>
      <c r="AE94" s="197">
        <v>0</v>
      </c>
      <c r="AF94" s="197">
        <v>0</v>
      </c>
      <c r="AG94" s="197">
        <v>47.91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0.35</v>
      </c>
      <c r="AD95" s="197">
        <v>1.49</v>
      </c>
      <c r="AE95" s="197">
        <v>0</v>
      </c>
      <c r="AF95" s="197">
        <v>0</v>
      </c>
      <c r="AG95" s="197">
        <v>47.91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0.3</v>
      </c>
      <c r="AD96" s="197">
        <v>1.49</v>
      </c>
      <c r="AE96" s="197">
        <v>0</v>
      </c>
      <c r="AF96" s="197">
        <v>0</v>
      </c>
      <c r="AG96" s="197">
        <v>47.91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0.3</v>
      </c>
      <c r="AD97" s="197">
        <v>1.49</v>
      </c>
      <c r="AE97" s="197">
        <v>0</v>
      </c>
      <c r="AF97" s="197">
        <v>0</v>
      </c>
      <c r="AG97" s="197">
        <v>47.91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0.3</v>
      </c>
      <c r="AD98" s="197">
        <v>1.49</v>
      </c>
      <c r="AE98" s="197">
        <v>0</v>
      </c>
      <c r="AF98" s="197">
        <v>0</v>
      </c>
      <c r="AG98" s="197">
        <v>47.91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9.124999999999999E-4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0.86975999999999987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7.8300000000000022E-2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2.1215750000000027</v>
      </c>
      <c r="AP99">
        <f t="shared" si="0"/>
        <v>2.0535000000000001E-2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0.35</v>
      </c>
      <c r="E3" s="197">
        <v>0</v>
      </c>
      <c r="F3" s="197">
        <v>0</v>
      </c>
      <c r="G3" s="197">
        <v>0.67</v>
      </c>
      <c r="H3" s="197">
        <v>0</v>
      </c>
      <c r="I3" s="197">
        <v>0</v>
      </c>
      <c r="J3" s="197">
        <v>0.8</v>
      </c>
      <c r="K3" s="197">
        <v>0.32</v>
      </c>
      <c r="L3" s="197">
        <v>17.38</v>
      </c>
      <c r="M3" s="197">
        <v>8.9</v>
      </c>
      <c r="N3" s="197">
        <v>0</v>
      </c>
      <c r="O3" s="197">
        <v>0</v>
      </c>
      <c r="P3" s="197">
        <v>1.07</v>
      </c>
      <c r="Q3" s="197">
        <v>0.21</v>
      </c>
      <c r="R3" s="197">
        <v>1.31</v>
      </c>
      <c r="S3" s="197">
        <v>0.81</v>
      </c>
      <c r="T3" s="197">
        <v>0</v>
      </c>
      <c r="U3" s="197">
        <v>1.81</v>
      </c>
      <c r="V3" s="197">
        <v>0.09</v>
      </c>
      <c r="W3" s="197">
        <v>0.43</v>
      </c>
      <c r="X3" s="197">
        <v>0.92</v>
      </c>
      <c r="Y3" s="197">
        <v>0</v>
      </c>
      <c r="Z3" s="197">
        <v>2.0299999999999998</v>
      </c>
      <c r="AA3" s="197">
        <v>0.7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21.09</v>
      </c>
      <c r="AH3" s="197">
        <v>0</v>
      </c>
      <c r="AI3" s="197">
        <v>10.6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0.35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0.8</v>
      </c>
      <c r="K4" s="197">
        <v>0.32</v>
      </c>
      <c r="L4" s="197">
        <v>17.38</v>
      </c>
      <c r="M4" s="197">
        <v>8.9</v>
      </c>
      <c r="N4" s="197">
        <v>0</v>
      </c>
      <c r="O4" s="197">
        <v>0</v>
      </c>
      <c r="P4" s="197">
        <v>1.07</v>
      </c>
      <c r="Q4" s="197">
        <v>0.21</v>
      </c>
      <c r="R4" s="197">
        <v>1.38</v>
      </c>
      <c r="S4" s="197">
        <v>0.85</v>
      </c>
      <c r="T4" s="197">
        <v>0</v>
      </c>
      <c r="U4" s="197">
        <v>1.81</v>
      </c>
      <c r="V4" s="197">
        <v>0.09</v>
      </c>
      <c r="W4" s="197">
        <v>0.43</v>
      </c>
      <c r="X4" s="197">
        <v>0.92</v>
      </c>
      <c r="Y4" s="197">
        <v>0</v>
      </c>
      <c r="Z4" s="197">
        <v>2.0299999999999998</v>
      </c>
      <c r="AA4" s="197">
        <v>0.7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21.09</v>
      </c>
      <c r="AH4" s="197">
        <v>0</v>
      </c>
      <c r="AI4" s="197">
        <v>10.6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-7.79</v>
      </c>
      <c r="E5" s="197">
        <v>0</v>
      </c>
      <c r="F5" s="197">
        <v>0</v>
      </c>
      <c r="G5" s="197">
        <v>-16.739999999999998</v>
      </c>
      <c r="H5" s="197">
        <v>0</v>
      </c>
      <c r="I5" s="197">
        <v>0</v>
      </c>
      <c r="J5" s="197">
        <v>-24.2</v>
      </c>
      <c r="K5" s="197">
        <v>0.32</v>
      </c>
      <c r="L5" s="197">
        <v>17.38</v>
      </c>
      <c r="M5" s="197">
        <v>8.9</v>
      </c>
      <c r="N5" s="197">
        <v>0</v>
      </c>
      <c r="O5" s="197">
        <v>0</v>
      </c>
      <c r="P5" s="197">
        <v>1.07</v>
      </c>
      <c r="Q5" s="197">
        <v>0.21</v>
      </c>
      <c r="R5" s="197">
        <v>1.47</v>
      </c>
      <c r="S5" s="197">
        <v>0.73</v>
      </c>
      <c r="T5" s="197">
        <v>0</v>
      </c>
      <c r="U5" s="197">
        <v>1.81</v>
      </c>
      <c r="V5" s="197">
        <v>0.09</v>
      </c>
      <c r="W5" s="197">
        <v>0.43</v>
      </c>
      <c r="X5" s="197">
        <v>0.92</v>
      </c>
      <c r="Y5" s="197">
        <v>0</v>
      </c>
      <c r="Z5" s="197">
        <v>2.0299999999999998</v>
      </c>
      <c r="AA5" s="197">
        <v>0.7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21.09</v>
      </c>
      <c r="AH5" s="197">
        <v>0</v>
      </c>
      <c r="AI5" s="197">
        <v>10.6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-24.65</v>
      </c>
      <c r="E6" s="197">
        <v>0</v>
      </c>
      <c r="F6" s="197">
        <v>0</v>
      </c>
      <c r="G6" s="197">
        <v>-32.18</v>
      </c>
      <c r="H6" s="197">
        <v>0</v>
      </c>
      <c r="I6" s="197">
        <v>0</v>
      </c>
      <c r="J6" s="197">
        <v>-33.69</v>
      </c>
      <c r="K6" s="197">
        <v>0.32</v>
      </c>
      <c r="L6" s="197">
        <v>17.38</v>
      </c>
      <c r="M6" s="197">
        <v>8.9</v>
      </c>
      <c r="N6" s="197">
        <v>0</v>
      </c>
      <c r="O6" s="197">
        <v>0</v>
      </c>
      <c r="P6" s="197">
        <v>1.07</v>
      </c>
      <c r="Q6" s="197">
        <v>0.21</v>
      </c>
      <c r="R6" s="197">
        <v>1.41</v>
      </c>
      <c r="S6" s="197">
        <v>0.27</v>
      </c>
      <c r="T6" s="197">
        <v>0</v>
      </c>
      <c r="U6" s="197">
        <v>1.81</v>
      </c>
      <c r="V6" s="197">
        <v>0.09</v>
      </c>
      <c r="W6" s="197">
        <v>0.43</v>
      </c>
      <c r="X6" s="197">
        <v>0.92</v>
      </c>
      <c r="Y6" s="197">
        <v>0</v>
      </c>
      <c r="Z6" s="197">
        <v>2.0299999999999998</v>
      </c>
      <c r="AA6" s="197">
        <v>0.7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21.09</v>
      </c>
      <c r="AH6" s="197">
        <v>0</v>
      </c>
      <c r="AI6" s="197">
        <v>10.6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-24.65</v>
      </c>
      <c r="E7" s="197">
        <v>0</v>
      </c>
      <c r="F7" s="197">
        <v>0</v>
      </c>
      <c r="G7" s="197">
        <v>-32.18</v>
      </c>
      <c r="H7" s="197">
        <v>0</v>
      </c>
      <c r="I7" s="197">
        <v>0</v>
      </c>
      <c r="J7" s="197">
        <v>-33.69</v>
      </c>
      <c r="K7" s="197">
        <v>0.32</v>
      </c>
      <c r="L7" s="197">
        <v>17.38</v>
      </c>
      <c r="M7" s="197">
        <v>8.9</v>
      </c>
      <c r="N7" s="197">
        <v>0</v>
      </c>
      <c r="O7" s="197">
        <v>0</v>
      </c>
      <c r="P7" s="197">
        <v>1.07</v>
      </c>
      <c r="Q7" s="197">
        <v>0.21</v>
      </c>
      <c r="R7" s="197">
        <v>1.41</v>
      </c>
      <c r="S7" s="197">
        <v>0.27</v>
      </c>
      <c r="T7" s="197">
        <v>0</v>
      </c>
      <c r="U7" s="197">
        <v>1.81</v>
      </c>
      <c r="V7" s="197">
        <v>0.09</v>
      </c>
      <c r="W7" s="197">
        <v>0.43</v>
      </c>
      <c r="X7" s="197">
        <v>0.92</v>
      </c>
      <c r="Y7" s="197">
        <v>0</v>
      </c>
      <c r="Z7" s="197">
        <v>10.64</v>
      </c>
      <c r="AA7" s="197">
        <v>0.7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21.09</v>
      </c>
      <c r="AH7" s="197">
        <v>0</v>
      </c>
      <c r="AI7" s="197">
        <v>10.6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-24.65</v>
      </c>
      <c r="E8" s="197">
        <v>0</v>
      </c>
      <c r="F8" s="197">
        <v>0</v>
      </c>
      <c r="G8" s="197">
        <v>-32.18</v>
      </c>
      <c r="H8" s="197">
        <v>0</v>
      </c>
      <c r="I8" s="197">
        <v>0</v>
      </c>
      <c r="J8" s="197">
        <v>-33.69</v>
      </c>
      <c r="K8" s="197">
        <v>0.32</v>
      </c>
      <c r="L8" s="197">
        <v>17.38</v>
      </c>
      <c r="M8" s="197">
        <v>8.9</v>
      </c>
      <c r="N8" s="197">
        <v>0</v>
      </c>
      <c r="O8" s="197">
        <v>0</v>
      </c>
      <c r="P8" s="197">
        <v>1.07</v>
      </c>
      <c r="Q8" s="197">
        <v>0.21</v>
      </c>
      <c r="R8" s="197">
        <v>1.41</v>
      </c>
      <c r="S8" s="197">
        <v>0.27</v>
      </c>
      <c r="T8" s="197">
        <v>0</v>
      </c>
      <c r="U8" s="197">
        <v>1.81</v>
      </c>
      <c r="V8" s="197">
        <v>0.09</v>
      </c>
      <c r="W8" s="197">
        <v>0.43</v>
      </c>
      <c r="X8" s="197">
        <v>0.92</v>
      </c>
      <c r="Y8" s="197">
        <v>0</v>
      </c>
      <c r="Z8" s="197">
        <v>10.64</v>
      </c>
      <c r="AA8" s="197">
        <v>0.7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21.09</v>
      </c>
      <c r="AH8" s="197">
        <v>0</v>
      </c>
      <c r="AI8" s="197">
        <v>10.6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-31.52</v>
      </c>
      <c r="E9" s="197">
        <v>0</v>
      </c>
      <c r="F9" s="197">
        <v>0</v>
      </c>
      <c r="G9" s="197">
        <v>-40.83</v>
      </c>
      <c r="H9" s="197">
        <v>0</v>
      </c>
      <c r="I9" s="197">
        <v>0</v>
      </c>
      <c r="J9" s="197">
        <v>-34.700000000000003</v>
      </c>
      <c r="K9" s="197">
        <v>0.32</v>
      </c>
      <c r="L9" s="197">
        <v>17.38</v>
      </c>
      <c r="M9" s="197">
        <v>8.9</v>
      </c>
      <c r="N9" s="197">
        <v>0</v>
      </c>
      <c r="O9" s="197">
        <v>0</v>
      </c>
      <c r="P9" s="197">
        <v>1.07</v>
      </c>
      <c r="Q9" s="197">
        <v>0.21</v>
      </c>
      <c r="R9" s="197">
        <v>1.41</v>
      </c>
      <c r="S9" s="197">
        <v>0.27</v>
      </c>
      <c r="T9" s="197">
        <v>0</v>
      </c>
      <c r="U9" s="197">
        <v>1.81</v>
      </c>
      <c r="V9" s="197">
        <v>0.09</v>
      </c>
      <c r="W9" s="197">
        <v>0.43</v>
      </c>
      <c r="X9" s="197">
        <v>0.92</v>
      </c>
      <c r="Y9" s="197">
        <v>0</v>
      </c>
      <c r="Z9" s="197">
        <v>2.3199999999999998</v>
      </c>
      <c r="AA9" s="197">
        <v>0.7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21.09</v>
      </c>
      <c r="AH9" s="197">
        <v>0</v>
      </c>
      <c r="AI9" s="197">
        <v>10.6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-31.52</v>
      </c>
      <c r="E10" s="197">
        <v>0</v>
      </c>
      <c r="F10" s="197">
        <v>0</v>
      </c>
      <c r="G10" s="197">
        <v>-49.33</v>
      </c>
      <c r="H10" s="197">
        <v>0</v>
      </c>
      <c r="I10" s="197">
        <v>0</v>
      </c>
      <c r="J10" s="197">
        <v>-49.2</v>
      </c>
      <c r="K10" s="197">
        <v>0.32</v>
      </c>
      <c r="L10" s="197">
        <v>17.38</v>
      </c>
      <c r="M10" s="197">
        <v>8.9</v>
      </c>
      <c r="N10" s="197">
        <v>0</v>
      </c>
      <c r="O10" s="197">
        <v>0</v>
      </c>
      <c r="P10" s="197">
        <v>1.07</v>
      </c>
      <c r="Q10" s="197">
        <v>0.21</v>
      </c>
      <c r="R10" s="197">
        <v>1.41</v>
      </c>
      <c r="S10" s="197">
        <v>0.27</v>
      </c>
      <c r="T10" s="197">
        <v>0</v>
      </c>
      <c r="U10" s="197">
        <v>1.81</v>
      </c>
      <c r="V10" s="197">
        <v>0.09</v>
      </c>
      <c r="W10" s="197">
        <v>0.43</v>
      </c>
      <c r="X10" s="197">
        <v>0.92</v>
      </c>
      <c r="Y10" s="197">
        <v>0</v>
      </c>
      <c r="Z10" s="197">
        <v>2.3199999999999998</v>
      </c>
      <c r="AA10" s="197">
        <v>0.7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21.09</v>
      </c>
      <c r="AH10" s="197">
        <v>0</v>
      </c>
      <c r="AI10" s="197">
        <v>10.6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-31.52</v>
      </c>
      <c r="E11" s="197">
        <v>0</v>
      </c>
      <c r="F11" s="197">
        <v>0</v>
      </c>
      <c r="G11" s="197">
        <v>-49.33</v>
      </c>
      <c r="H11" s="197">
        <v>0</v>
      </c>
      <c r="I11" s="197">
        <v>0</v>
      </c>
      <c r="J11" s="197">
        <v>-49.2</v>
      </c>
      <c r="K11" s="197">
        <v>0.32</v>
      </c>
      <c r="L11" s="197">
        <v>17.38</v>
      </c>
      <c r="M11" s="197">
        <v>8.9</v>
      </c>
      <c r="N11" s="197">
        <v>0</v>
      </c>
      <c r="O11" s="197">
        <v>0</v>
      </c>
      <c r="P11" s="197">
        <v>1.07</v>
      </c>
      <c r="Q11" s="197">
        <v>0.21</v>
      </c>
      <c r="R11" s="197">
        <v>1.41</v>
      </c>
      <c r="S11" s="197">
        <v>0.27</v>
      </c>
      <c r="T11" s="197">
        <v>0</v>
      </c>
      <c r="U11" s="197">
        <v>1.81</v>
      </c>
      <c r="V11" s="197">
        <v>0.09</v>
      </c>
      <c r="W11" s="197">
        <v>0.43</v>
      </c>
      <c r="X11" s="197">
        <v>0.92</v>
      </c>
      <c r="Y11" s="197">
        <v>0</v>
      </c>
      <c r="Z11" s="197">
        <v>2.3199999999999998</v>
      </c>
      <c r="AA11" s="197">
        <v>0.7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10.6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-31.52</v>
      </c>
      <c r="E12" s="197">
        <v>0</v>
      </c>
      <c r="F12" s="197">
        <v>0</v>
      </c>
      <c r="G12" s="197">
        <v>-49.33</v>
      </c>
      <c r="H12" s="197">
        <v>0</v>
      </c>
      <c r="I12" s="197">
        <v>0</v>
      </c>
      <c r="J12" s="197">
        <v>-49.2</v>
      </c>
      <c r="K12" s="197">
        <v>0.32</v>
      </c>
      <c r="L12" s="197">
        <v>17.38</v>
      </c>
      <c r="M12" s="197">
        <v>8.9</v>
      </c>
      <c r="N12" s="197">
        <v>0</v>
      </c>
      <c r="O12" s="197">
        <v>0</v>
      </c>
      <c r="P12" s="197">
        <v>1.07</v>
      </c>
      <c r="Q12" s="197">
        <v>0.21</v>
      </c>
      <c r="R12" s="197">
        <v>1.41</v>
      </c>
      <c r="S12" s="197">
        <v>0.27</v>
      </c>
      <c r="T12" s="197">
        <v>0</v>
      </c>
      <c r="U12" s="197">
        <v>1.81</v>
      </c>
      <c r="V12" s="197">
        <v>0.09</v>
      </c>
      <c r="W12" s="197">
        <v>0.43</v>
      </c>
      <c r="X12" s="197">
        <v>0.92</v>
      </c>
      <c r="Y12" s="197">
        <v>0</v>
      </c>
      <c r="Z12" s="197">
        <v>2.3199999999999998</v>
      </c>
      <c r="AA12" s="197">
        <v>0.7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10.6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-49.65</v>
      </c>
      <c r="E13" s="197">
        <v>0</v>
      </c>
      <c r="F13" s="197">
        <v>0</v>
      </c>
      <c r="G13" s="197">
        <v>-66.33</v>
      </c>
      <c r="H13" s="197">
        <v>0</v>
      </c>
      <c r="I13" s="197">
        <v>0</v>
      </c>
      <c r="J13" s="197">
        <v>-78.2</v>
      </c>
      <c r="K13" s="197">
        <v>0.32</v>
      </c>
      <c r="L13" s="197">
        <v>17.38</v>
      </c>
      <c r="M13" s="197">
        <v>8.9</v>
      </c>
      <c r="N13" s="197">
        <v>0</v>
      </c>
      <c r="O13" s="197">
        <v>0</v>
      </c>
      <c r="P13" s="197">
        <v>1.07</v>
      </c>
      <c r="Q13" s="197">
        <v>0.21</v>
      </c>
      <c r="R13" s="197">
        <v>1.41</v>
      </c>
      <c r="S13" s="197">
        <v>0.27</v>
      </c>
      <c r="T13" s="197">
        <v>0</v>
      </c>
      <c r="U13" s="197">
        <v>1.81</v>
      </c>
      <c r="V13" s="197">
        <v>0.09</v>
      </c>
      <c r="W13" s="197">
        <v>0.43</v>
      </c>
      <c r="X13" s="197">
        <v>0.92</v>
      </c>
      <c r="Y13" s="197">
        <v>0</v>
      </c>
      <c r="Z13" s="197">
        <v>2.3199999999999998</v>
      </c>
      <c r="AA13" s="197">
        <v>0.7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10.6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-49.65</v>
      </c>
      <c r="E14" s="197">
        <v>0</v>
      </c>
      <c r="F14" s="197">
        <v>0</v>
      </c>
      <c r="G14" s="197">
        <v>-49.33</v>
      </c>
      <c r="H14" s="197">
        <v>0</v>
      </c>
      <c r="I14" s="197">
        <v>0</v>
      </c>
      <c r="J14" s="197">
        <v>-49.2</v>
      </c>
      <c r="K14" s="197">
        <v>0.32</v>
      </c>
      <c r="L14" s="197">
        <v>17.38</v>
      </c>
      <c r="M14" s="197">
        <v>8.9</v>
      </c>
      <c r="N14" s="197">
        <v>0</v>
      </c>
      <c r="O14" s="197">
        <v>0</v>
      </c>
      <c r="P14" s="197">
        <v>1.07</v>
      </c>
      <c r="Q14" s="197">
        <v>0.21</v>
      </c>
      <c r="R14" s="197">
        <v>1.41</v>
      </c>
      <c r="S14" s="197">
        <v>0.27</v>
      </c>
      <c r="T14" s="197">
        <v>0</v>
      </c>
      <c r="U14" s="197">
        <v>1.81</v>
      </c>
      <c r="V14" s="197">
        <v>0.09</v>
      </c>
      <c r="W14" s="197">
        <v>0.43</v>
      </c>
      <c r="X14" s="197">
        <v>0.92</v>
      </c>
      <c r="Y14" s="197">
        <v>0</v>
      </c>
      <c r="Z14" s="197">
        <v>2.3199999999999998</v>
      </c>
      <c r="AA14" s="197">
        <v>0.7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10.6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-49.65</v>
      </c>
      <c r="E15" s="197">
        <v>0</v>
      </c>
      <c r="F15" s="197">
        <v>0</v>
      </c>
      <c r="G15" s="197">
        <v>-49.33</v>
      </c>
      <c r="H15" s="197">
        <v>0</v>
      </c>
      <c r="I15" s="197">
        <v>0</v>
      </c>
      <c r="J15" s="197">
        <v>-49.2</v>
      </c>
      <c r="K15" s="197">
        <v>0.32</v>
      </c>
      <c r="L15" s="197">
        <v>17.38</v>
      </c>
      <c r="M15" s="197">
        <v>8.9</v>
      </c>
      <c r="N15" s="197">
        <v>0</v>
      </c>
      <c r="O15" s="197">
        <v>0</v>
      </c>
      <c r="P15" s="197">
        <v>1.07</v>
      </c>
      <c r="Q15" s="197">
        <v>0.21</v>
      </c>
      <c r="R15" s="197">
        <v>1.41</v>
      </c>
      <c r="S15" s="197">
        <v>0.27</v>
      </c>
      <c r="T15" s="197">
        <v>0</v>
      </c>
      <c r="U15" s="197">
        <v>1.81</v>
      </c>
      <c r="V15" s="197">
        <v>0.09</v>
      </c>
      <c r="W15" s="197">
        <v>0.43</v>
      </c>
      <c r="X15" s="197">
        <v>0.92</v>
      </c>
      <c r="Y15" s="197">
        <v>0</v>
      </c>
      <c r="Z15" s="197">
        <v>2.3199999999999998</v>
      </c>
      <c r="AA15" s="197">
        <v>0.7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10.6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-49.65</v>
      </c>
      <c r="E16" s="197">
        <v>0</v>
      </c>
      <c r="F16" s="197">
        <v>0</v>
      </c>
      <c r="G16" s="197">
        <v>-49.33</v>
      </c>
      <c r="H16" s="197">
        <v>0</v>
      </c>
      <c r="I16" s="197">
        <v>0</v>
      </c>
      <c r="J16" s="197">
        <v>-49.2</v>
      </c>
      <c r="K16" s="197">
        <v>0.32</v>
      </c>
      <c r="L16" s="197">
        <v>17.38</v>
      </c>
      <c r="M16" s="197">
        <v>8.9</v>
      </c>
      <c r="N16" s="197">
        <v>0</v>
      </c>
      <c r="O16" s="197">
        <v>0</v>
      </c>
      <c r="P16" s="197">
        <v>1.07</v>
      </c>
      <c r="Q16" s="197">
        <v>0.21</v>
      </c>
      <c r="R16" s="197">
        <v>1.41</v>
      </c>
      <c r="S16" s="197">
        <v>0.27</v>
      </c>
      <c r="T16" s="197">
        <v>0</v>
      </c>
      <c r="U16" s="197">
        <v>1.81</v>
      </c>
      <c r="V16" s="197">
        <v>0.09</v>
      </c>
      <c r="W16" s="197">
        <v>0.43</v>
      </c>
      <c r="X16" s="197">
        <v>0.92</v>
      </c>
      <c r="Y16" s="197">
        <v>0</v>
      </c>
      <c r="Z16" s="197">
        <v>2.3199999999999998</v>
      </c>
      <c r="AA16" s="197">
        <v>0.7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10.6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-49.65</v>
      </c>
      <c r="E17" s="197">
        <v>0</v>
      </c>
      <c r="F17" s="197">
        <v>0</v>
      </c>
      <c r="G17" s="197">
        <v>-49.33</v>
      </c>
      <c r="H17" s="197">
        <v>0</v>
      </c>
      <c r="I17" s="197">
        <v>0</v>
      </c>
      <c r="J17" s="197">
        <v>-49.2</v>
      </c>
      <c r="K17" s="197">
        <v>0.32</v>
      </c>
      <c r="L17" s="197">
        <v>17.38</v>
      </c>
      <c r="M17" s="197">
        <v>8.9</v>
      </c>
      <c r="N17" s="197">
        <v>0</v>
      </c>
      <c r="O17" s="197">
        <v>0</v>
      </c>
      <c r="P17" s="197">
        <v>1.07</v>
      </c>
      <c r="Q17" s="197">
        <v>0.21</v>
      </c>
      <c r="R17" s="197">
        <v>1.41</v>
      </c>
      <c r="S17" s="197">
        <v>0.27</v>
      </c>
      <c r="T17" s="197">
        <v>0</v>
      </c>
      <c r="U17" s="197">
        <v>1.81</v>
      </c>
      <c r="V17" s="197">
        <v>0.09</v>
      </c>
      <c r="W17" s="197">
        <v>0.43</v>
      </c>
      <c r="X17" s="197">
        <v>0.92</v>
      </c>
      <c r="Y17" s="197">
        <v>0</v>
      </c>
      <c r="Z17" s="197">
        <v>2.3199999999999998</v>
      </c>
      <c r="AA17" s="197">
        <v>0.7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10.6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-49.65</v>
      </c>
      <c r="E18" s="197">
        <v>0</v>
      </c>
      <c r="F18" s="197">
        <v>0</v>
      </c>
      <c r="G18" s="197">
        <v>-49.33</v>
      </c>
      <c r="H18" s="197">
        <v>0</v>
      </c>
      <c r="I18" s="197">
        <v>0</v>
      </c>
      <c r="J18" s="197">
        <v>-49.2</v>
      </c>
      <c r="K18" s="197">
        <v>0.32</v>
      </c>
      <c r="L18" s="197">
        <v>17.38</v>
      </c>
      <c r="M18" s="197">
        <v>8.9</v>
      </c>
      <c r="N18" s="197">
        <v>0</v>
      </c>
      <c r="O18" s="197">
        <v>0</v>
      </c>
      <c r="P18" s="197">
        <v>1.07</v>
      </c>
      <c r="Q18" s="197">
        <v>0.21</v>
      </c>
      <c r="R18" s="197">
        <v>1.41</v>
      </c>
      <c r="S18" s="197">
        <v>0.27</v>
      </c>
      <c r="T18" s="197">
        <v>0</v>
      </c>
      <c r="U18" s="197">
        <v>1.81</v>
      </c>
      <c r="V18" s="197">
        <v>0.09</v>
      </c>
      <c r="W18" s="197">
        <v>0.43</v>
      </c>
      <c r="X18" s="197">
        <v>0.92</v>
      </c>
      <c r="Y18" s="197">
        <v>0</v>
      </c>
      <c r="Z18" s="197">
        <v>2.3199999999999998</v>
      </c>
      <c r="AA18" s="197">
        <v>0.7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10.6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-7.35</v>
      </c>
      <c r="E19" s="197">
        <v>0</v>
      </c>
      <c r="F19" s="197">
        <v>0</v>
      </c>
      <c r="G19" s="197">
        <v>-2.6</v>
      </c>
      <c r="H19" s="197">
        <v>0</v>
      </c>
      <c r="I19" s="197">
        <v>0</v>
      </c>
      <c r="J19" s="197">
        <v>-5.59</v>
      </c>
      <c r="K19" s="197">
        <v>0.32</v>
      </c>
      <c r="L19" s="197">
        <v>17.38</v>
      </c>
      <c r="M19" s="197">
        <v>8.9</v>
      </c>
      <c r="N19" s="197">
        <v>0</v>
      </c>
      <c r="O19" s="197">
        <v>0</v>
      </c>
      <c r="P19" s="197">
        <v>1.07</v>
      </c>
      <c r="Q19" s="197">
        <v>0.21</v>
      </c>
      <c r="R19" s="197">
        <v>1.41</v>
      </c>
      <c r="S19" s="197">
        <v>0.27</v>
      </c>
      <c r="T19" s="197">
        <v>0</v>
      </c>
      <c r="U19" s="197">
        <v>1.81</v>
      </c>
      <c r="V19" s="197">
        <v>0.09</v>
      </c>
      <c r="W19" s="197">
        <v>0.43</v>
      </c>
      <c r="X19" s="197">
        <v>0.92</v>
      </c>
      <c r="Y19" s="197">
        <v>0</v>
      </c>
      <c r="Z19" s="197">
        <v>2.3199999999999998</v>
      </c>
      <c r="AA19" s="197">
        <v>0.7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10.6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4.51</v>
      </c>
      <c r="E20" s="197">
        <v>0</v>
      </c>
      <c r="F20" s="197">
        <v>0</v>
      </c>
      <c r="G20" s="197">
        <v>10.33</v>
      </c>
      <c r="H20" s="197">
        <v>0</v>
      </c>
      <c r="I20" s="197">
        <v>0</v>
      </c>
      <c r="J20" s="197">
        <v>12.62</v>
      </c>
      <c r="K20" s="197">
        <v>0.32</v>
      </c>
      <c r="L20" s="197">
        <v>17.38</v>
      </c>
      <c r="M20" s="197">
        <v>8.9</v>
      </c>
      <c r="N20" s="197">
        <v>0</v>
      </c>
      <c r="O20" s="197">
        <v>0</v>
      </c>
      <c r="P20" s="197">
        <v>1.07</v>
      </c>
      <c r="Q20" s="197">
        <v>0.21</v>
      </c>
      <c r="R20" s="197">
        <v>1.41</v>
      </c>
      <c r="S20" s="197">
        <v>0.27</v>
      </c>
      <c r="T20" s="197">
        <v>0</v>
      </c>
      <c r="U20" s="197">
        <v>1.81</v>
      </c>
      <c r="V20" s="197">
        <v>0.09</v>
      </c>
      <c r="W20" s="197">
        <v>0.43</v>
      </c>
      <c r="X20" s="197">
        <v>0.92</v>
      </c>
      <c r="Y20" s="197">
        <v>0</v>
      </c>
      <c r="Z20" s="197">
        <v>2.3199999999999998</v>
      </c>
      <c r="AA20" s="197">
        <v>0.7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10.6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-9.4600000000000009</v>
      </c>
      <c r="E21" s="197">
        <v>0</v>
      </c>
      <c r="F21" s="197">
        <v>0</v>
      </c>
      <c r="G21" s="197">
        <v>-16.77</v>
      </c>
      <c r="H21" s="197">
        <v>0</v>
      </c>
      <c r="I21" s="197">
        <v>0</v>
      </c>
      <c r="J21" s="197">
        <v>-20.2</v>
      </c>
      <c r="K21" s="197">
        <v>0.32</v>
      </c>
      <c r="L21" s="197">
        <v>17.38</v>
      </c>
      <c r="M21" s="197">
        <v>8.9</v>
      </c>
      <c r="N21" s="197">
        <v>0</v>
      </c>
      <c r="O21" s="197">
        <v>0</v>
      </c>
      <c r="P21" s="197">
        <v>1.07</v>
      </c>
      <c r="Q21" s="197">
        <v>0.21</v>
      </c>
      <c r="R21" s="197">
        <v>1.41</v>
      </c>
      <c r="S21" s="197">
        <v>0.27</v>
      </c>
      <c r="T21" s="197">
        <v>0</v>
      </c>
      <c r="U21" s="197">
        <v>1.81</v>
      </c>
      <c r="V21" s="197">
        <v>0.09</v>
      </c>
      <c r="W21" s="197">
        <v>0.43</v>
      </c>
      <c r="X21" s="197">
        <v>0.92</v>
      </c>
      <c r="Y21" s="197">
        <v>0</v>
      </c>
      <c r="Z21" s="197">
        <v>2.3199999999999998</v>
      </c>
      <c r="AA21" s="197">
        <v>0.7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10.6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-9.4600000000000009</v>
      </c>
      <c r="E22" s="197">
        <v>0</v>
      </c>
      <c r="F22" s="197">
        <v>0</v>
      </c>
      <c r="G22" s="197">
        <v>-16.77</v>
      </c>
      <c r="H22" s="197">
        <v>0</v>
      </c>
      <c r="I22" s="197">
        <v>0</v>
      </c>
      <c r="J22" s="197">
        <v>-20.2</v>
      </c>
      <c r="K22" s="197">
        <v>0.32</v>
      </c>
      <c r="L22" s="197">
        <v>17.38</v>
      </c>
      <c r="M22" s="197">
        <v>8.9</v>
      </c>
      <c r="N22" s="197">
        <v>0</v>
      </c>
      <c r="O22" s="197">
        <v>0</v>
      </c>
      <c r="P22" s="197">
        <v>1.07</v>
      </c>
      <c r="Q22" s="197">
        <v>0.21</v>
      </c>
      <c r="R22" s="197">
        <v>1.41</v>
      </c>
      <c r="S22" s="197">
        <v>0.27</v>
      </c>
      <c r="T22" s="197">
        <v>0</v>
      </c>
      <c r="U22" s="197">
        <v>1.81</v>
      </c>
      <c r="V22" s="197">
        <v>0.09</v>
      </c>
      <c r="W22" s="197">
        <v>0.43</v>
      </c>
      <c r="X22" s="197">
        <v>0.92</v>
      </c>
      <c r="Y22" s="197">
        <v>0</v>
      </c>
      <c r="Z22" s="197">
        <v>2.3199999999999998</v>
      </c>
      <c r="AA22" s="197">
        <v>0.7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10.6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-13.63</v>
      </c>
      <c r="E23" s="197">
        <v>0</v>
      </c>
      <c r="F23" s="197">
        <v>0</v>
      </c>
      <c r="G23" s="197">
        <v>-26.42</v>
      </c>
      <c r="H23" s="197">
        <v>0</v>
      </c>
      <c r="I23" s="197">
        <v>0</v>
      </c>
      <c r="J23" s="197">
        <v>-32.04</v>
      </c>
      <c r="K23" s="197">
        <v>0.32</v>
      </c>
      <c r="L23" s="197">
        <v>17.38</v>
      </c>
      <c r="M23" s="197">
        <v>8.9</v>
      </c>
      <c r="N23" s="197">
        <v>0</v>
      </c>
      <c r="O23" s="197">
        <v>0</v>
      </c>
      <c r="P23" s="197">
        <v>1.07</v>
      </c>
      <c r="Q23" s="197">
        <v>0.21</v>
      </c>
      <c r="R23" s="197">
        <v>1.41</v>
      </c>
      <c r="S23" s="197">
        <v>0.27</v>
      </c>
      <c r="T23" s="197">
        <v>0</v>
      </c>
      <c r="U23" s="197">
        <v>1.81</v>
      </c>
      <c r="V23" s="197">
        <v>0.09</v>
      </c>
      <c r="W23" s="197">
        <v>0.43</v>
      </c>
      <c r="X23" s="197">
        <v>0.92</v>
      </c>
      <c r="Y23" s="197">
        <v>0</v>
      </c>
      <c r="Z23" s="197">
        <v>2.3199999999999998</v>
      </c>
      <c r="AA23" s="197">
        <v>0.7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21.09</v>
      </c>
      <c r="AH23" s="197">
        <v>0</v>
      </c>
      <c r="AI23" s="197">
        <v>10.6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-13.63</v>
      </c>
      <c r="E24" s="197">
        <v>0</v>
      </c>
      <c r="F24" s="197">
        <v>0</v>
      </c>
      <c r="G24" s="197">
        <v>-26.42</v>
      </c>
      <c r="H24" s="197">
        <v>0</v>
      </c>
      <c r="I24" s="197">
        <v>0</v>
      </c>
      <c r="J24" s="197">
        <v>-32.04</v>
      </c>
      <c r="K24" s="197">
        <v>0.32</v>
      </c>
      <c r="L24" s="197">
        <v>17.38</v>
      </c>
      <c r="M24" s="197">
        <v>8.9</v>
      </c>
      <c r="N24" s="197">
        <v>0</v>
      </c>
      <c r="O24" s="197">
        <v>0</v>
      </c>
      <c r="P24" s="197">
        <v>1.07</v>
      </c>
      <c r="Q24" s="197">
        <v>0.21</v>
      </c>
      <c r="R24" s="197">
        <v>1.41</v>
      </c>
      <c r="S24" s="197">
        <v>0.27</v>
      </c>
      <c r="T24" s="197">
        <v>0</v>
      </c>
      <c r="U24" s="197">
        <v>1.81</v>
      </c>
      <c r="V24" s="197">
        <v>0.09</v>
      </c>
      <c r="W24" s="197">
        <v>0.43</v>
      </c>
      <c r="X24" s="197">
        <v>0.92</v>
      </c>
      <c r="Y24" s="197">
        <v>0</v>
      </c>
      <c r="Z24" s="197">
        <v>2.3199999999999998</v>
      </c>
      <c r="AA24" s="197">
        <v>0.7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21.09</v>
      </c>
      <c r="AH24" s="197">
        <v>0</v>
      </c>
      <c r="AI24" s="197">
        <v>10.6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-13.63</v>
      </c>
      <c r="E25" s="197">
        <v>0</v>
      </c>
      <c r="F25" s="197">
        <v>0</v>
      </c>
      <c r="G25" s="197">
        <v>-26.42</v>
      </c>
      <c r="H25" s="197">
        <v>0</v>
      </c>
      <c r="I25" s="197">
        <v>0</v>
      </c>
      <c r="J25" s="197">
        <v>-32.04</v>
      </c>
      <c r="K25" s="197">
        <v>0.32</v>
      </c>
      <c r="L25" s="197">
        <v>17.38</v>
      </c>
      <c r="M25" s="197">
        <v>8.9</v>
      </c>
      <c r="N25" s="197">
        <v>0</v>
      </c>
      <c r="O25" s="197">
        <v>0</v>
      </c>
      <c r="P25" s="197">
        <v>1.07</v>
      </c>
      <c r="Q25" s="197">
        <v>0.21</v>
      </c>
      <c r="R25" s="197">
        <v>1.41</v>
      </c>
      <c r="S25" s="197">
        <v>0.27</v>
      </c>
      <c r="T25" s="197">
        <v>0</v>
      </c>
      <c r="U25" s="197">
        <v>1.81</v>
      </c>
      <c r="V25" s="197">
        <v>0.09</v>
      </c>
      <c r="W25" s="197">
        <v>0.43</v>
      </c>
      <c r="X25" s="197">
        <v>0.92</v>
      </c>
      <c r="Y25" s="197">
        <v>0</v>
      </c>
      <c r="Z25" s="197">
        <v>2.3199999999999998</v>
      </c>
      <c r="AA25" s="197">
        <v>0.7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21.09</v>
      </c>
      <c r="AH25" s="197">
        <v>0</v>
      </c>
      <c r="AI25" s="197">
        <v>10.6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-13.63</v>
      </c>
      <c r="E26" s="197">
        <v>0</v>
      </c>
      <c r="F26" s="197">
        <v>0</v>
      </c>
      <c r="G26" s="197">
        <v>-26.42</v>
      </c>
      <c r="H26" s="197">
        <v>0</v>
      </c>
      <c r="I26" s="197">
        <v>0</v>
      </c>
      <c r="J26" s="197">
        <v>-32.04</v>
      </c>
      <c r="K26" s="197">
        <v>0.32</v>
      </c>
      <c r="L26" s="197">
        <v>17.38</v>
      </c>
      <c r="M26" s="197">
        <v>8.9</v>
      </c>
      <c r="N26" s="197">
        <v>0</v>
      </c>
      <c r="O26" s="197">
        <v>0</v>
      </c>
      <c r="P26" s="197">
        <v>1.07</v>
      </c>
      <c r="Q26" s="197">
        <v>0.21</v>
      </c>
      <c r="R26" s="197">
        <v>1.41</v>
      </c>
      <c r="S26" s="197">
        <v>0.27</v>
      </c>
      <c r="T26" s="197">
        <v>0</v>
      </c>
      <c r="U26" s="197">
        <v>1.81</v>
      </c>
      <c r="V26" s="197">
        <v>0.09</v>
      </c>
      <c r="W26" s="197">
        <v>0.43</v>
      </c>
      <c r="X26" s="197">
        <v>0.92</v>
      </c>
      <c r="Y26" s="197">
        <v>0</v>
      </c>
      <c r="Z26" s="197">
        <v>2.3199999999999998</v>
      </c>
      <c r="AA26" s="197">
        <v>0.7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21.09</v>
      </c>
      <c r="AH26" s="197">
        <v>0</v>
      </c>
      <c r="AI26" s="197">
        <v>10.6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-13.63</v>
      </c>
      <c r="E27" s="197">
        <v>0</v>
      </c>
      <c r="F27" s="197">
        <v>0</v>
      </c>
      <c r="G27" s="197">
        <v>-26.42</v>
      </c>
      <c r="H27" s="197">
        <v>0</v>
      </c>
      <c r="I27" s="197">
        <v>0</v>
      </c>
      <c r="J27" s="197">
        <v>-32.04</v>
      </c>
      <c r="K27" s="197">
        <v>0.32</v>
      </c>
      <c r="L27" s="197">
        <v>17.38</v>
      </c>
      <c r="M27" s="197">
        <v>8.9</v>
      </c>
      <c r="N27" s="197">
        <v>0</v>
      </c>
      <c r="O27" s="197">
        <v>0</v>
      </c>
      <c r="P27" s="197">
        <v>1.07</v>
      </c>
      <c r="Q27" s="197">
        <v>0.21</v>
      </c>
      <c r="R27" s="197">
        <v>1.41</v>
      </c>
      <c r="S27" s="197">
        <v>0.27</v>
      </c>
      <c r="T27" s="197">
        <v>0</v>
      </c>
      <c r="U27" s="197">
        <v>1.81</v>
      </c>
      <c r="V27" s="197">
        <v>0.09</v>
      </c>
      <c r="W27" s="197">
        <v>0.43</v>
      </c>
      <c r="X27" s="197">
        <v>0.92</v>
      </c>
      <c r="Y27" s="197">
        <v>0</v>
      </c>
      <c r="Z27" s="197">
        <v>2.3199999999999998</v>
      </c>
      <c r="AA27" s="197">
        <v>0.7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21.09</v>
      </c>
      <c r="AH27" s="197">
        <v>0</v>
      </c>
      <c r="AI27" s="197">
        <v>10.6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-13.63</v>
      </c>
      <c r="E28" s="197">
        <v>0</v>
      </c>
      <c r="F28" s="197">
        <v>0</v>
      </c>
      <c r="G28" s="197">
        <v>-26.42</v>
      </c>
      <c r="H28" s="197">
        <v>0</v>
      </c>
      <c r="I28" s="197">
        <v>0</v>
      </c>
      <c r="J28" s="197">
        <v>-32.04</v>
      </c>
      <c r="K28" s="197">
        <v>0.32</v>
      </c>
      <c r="L28" s="197">
        <v>17.38</v>
      </c>
      <c r="M28" s="197">
        <v>8.9</v>
      </c>
      <c r="N28" s="197">
        <v>0</v>
      </c>
      <c r="O28" s="197">
        <v>0</v>
      </c>
      <c r="P28" s="197">
        <v>1.07</v>
      </c>
      <c r="Q28" s="197">
        <v>0.21</v>
      </c>
      <c r="R28" s="197">
        <v>1.41</v>
      </c>
      <c r="S28" s="197">
        <v>0.27</v>
      </c>
      <c r="T28" s="197">
        <v>0</v>
      </c>
      <c r="U28" s="197">
        <v>1.81</v>
      </c>
      <c r="V28" s="197">
        <v>0.09</v>
      </c>
      <c r="W28" s="197">
        <v>0.43</v>
      </c>
      <c r="X28" s="197">
        <v>0.92</v>
      </c>
      <c r="Y28" s="197">
        <v>0</v>
      </c>
      <c r="Z28" s="197">
        <v>2.3199999999999998</v>
      </c>
      <c r="AA28" s="197">
        <v>0.7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21.09</v>
      </c>
      <c r="AH28" s="197">
        <v>0</v>
      </c>
      <c r="AI28" s="197">
        <v>10.6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-22.16</v>
      </c>
      <c r="E29" s="197">
        <v>0</v>
      </c>
      <c r="F29" s="197">
        <v>0</v>
      </c>
      <c r="G29" s="197">
        <v>-42.97</v>
      </c>
      <c r="H29" s="197">
        <v>0</v>
      </c>
      <c r="I29" s="197">
        <v>0</v>
      </c>
      <c r="J29" s="197">
        <v>-47.5</v>
      </c>
      <c r="K29" s="197">
        <v>0.32</v>
      </c>
      <c r="L29" s="197">
        <v>17.38</v>
      </c>
      <c r="M29" s="197">
        <v>8.9</v>
      </c>
      <c r="N29" s="197">
        <v>0</v>
      </c>
      <c r="O29" s="197">
        <v>0</v>
      </c>
      <c r="P29" s="197">
        <v>1.07</v>
      </c>
      <c r="Q29" s="197">
        <v>0.21</v>
      </c>
      <c r="R29" s="197">
        <v>1.41</v>
      </c>
      <c r="S29" s="197">
        <v>0.27</v>
      </c>
      <c r="T29" s="197">
        <v>0</v>
      </c>
      <c r="U29" s="197">
        <v>1.81</v>
      </c>
      <c r="V29" s="197">
        <v>0.09</v>
      </c>
      <c r="W29" s="197">
        <v>0.43</v>
      </c>
      <c r="X29" s="197">
        <v>0.92</v>
      </c>
      <c r="Y29" s="197">
        <v>0</v>
      </c>
      <c r="Z29" s="197">
        <v>2.3199999999999998</v>
      </c>
      <c r="AA29" s="197">
        <v>0.7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21.09</v>
      </c>
      <c r="AH29" s="197">
        <v>0</v>
      </c>
      <c r="AI29" s="197">
        <v>10.6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-22.16</v>
      </c>
      <c r="E30" s="197">
        <v>0</v>
      </c>
      <c r="F30" s="197">
        <v>0</v>
      </c>
      <c r="G30" s="197">
        <v>-42.97</v>
      </c>
      <c r="H30" s="197">
        <v>0</v>
      </c>
      <c r="I30" s="197">
        <v>0</v>
      </c>
      <c r="J30" s="197">
        <v>-47.5</v>
      </c>
      <c r="K30" s="197">
        <v>0.32</v>
      </c>
      <c r="L30" s="197">
        <v>17.38</v>
      </c>
      <c r="M30" s="197">
        <v>8.9</v>
      </c>
      <c r="N30" s="197">
        <v>0</v>
      </c>
      <c r="O30" s="197">
        <v>0</v>
      </c>
      <c r="P30" s="197">
        <v>1.07</v>
      </c>
      <c r="Q30" s="197">
        <v>0.21</v>
      </c>
      <c r="R30" s="197">
        <v>1.41</v>
      </c>
      <c r="S30" s="197">
        <v>0.27</v>
      </c>
      <c r="T30" s="197">
        <v>0</v>
      </c>
      <c r="U30" s="197">
        <v>1.81</v>
      </c>
      <c r="V30" s="197">
        <v>0.09</v>
      </c>
      <c r="W30" s="197">
        <v>0.43</v>
      </c>
      <c r="X30" s="197">
        <v>0.92</v>
      </c>
      <c r="Y30" s="197">
        <v>0</v>
      </c>
      <c r="Z30" s="197">
        <v>2.3199999999999998</v>
      </c>
      <c r="AA30" s="197">
        <v>0.7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21.09</v>
      </c>
      <c r="AH30" s="197">
        <v>0</v>
      </c>
      <c r="AI30" s="197">
        <v>10.6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-22.16</v>
      </c>
      <c r="E31" s="197">
        <v>0</v>
      </c>
      <c r="F31" s="197">
        <v>0</v>
      </c>
      <c r="G31" s="197">
        <v>-42.97</v>
      </c>
      <c r="H31" s="197">
        <v>0</v>
      </c>
      <c r="I31" s="197">
        <v>0</v>
      </c>
      <c r="J31" s="197">
        <v>-47.5</v>
      </c>
      <c r="K31" s="197">
        <v>0.32</v>
      </c>
      <c r="L31" s="197">
        <v>17.38</v>
      </c>
      <c r="M31" s="197">
        <v>8.9</v>
      </c>
      <c r="N31" s="197">
        <v>0</v>
      </c>
      <c r="O31" s="197">
        <v>0</v>
      </c>
      <c r="P31" s="197">
        <v>1.07</v>
      </c>
      <c r="Q31" s="197">
        <v>0.21</v>
      </c>
      <c r="R31" s="197">
        <v>1.41</v>
      </c>
      <c r="S31" s="197">
        <v>0.27</v>
      </c>
      <c r="T31" s="197">
        <v>0</v>
      </c>
      <c r="U31" s="197">
        <v>1.81</v>
      </c>
      <c r="V31" s="197">
        <v>0.09</v>
      </c>
      <c r="W31" s="197">
        <v>0.43</v>
      </c>
      <c r="X31" s="197">
        <v>0.92</v>
      </c>
      <c r="Y31" s="197">
        <v>0</v>
      </c>
      <c r="Z31" s="197">
        <v>2.3199999999999998</v>
      </c>
      <c r="AA31" s="197">
        <v>0.7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21.09</v>
      </c>
      <c r="AH31" s="197">
        <v>0</v>
      </c>
      <c r="AI31" s="197">
        <v>10.6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-22.16</v>
      </c>
      <c r="E32" s="197">
        <v>0</v>
      </c>
      <c r="F32" s="197">
        <v>0</v>
      </c>
      <c r="G32" s="197">
        <v>-42.97</v>
      </c>
      <c r="H32" s="197">
        <v>0</v>
      </c>
      <c r="I32" s="197">
        <v>0</v>
      </c>
      <c r="J32" s="197">
        <v>-47.5</v>
      </c>
      <c r="K32" s="197">
        <v>0.32</v>
      </c>
      <c r="L32" s="197">
        <v>17.38</v>
      </c>
      <c r="M32" s="197">
        <v>8.9</v>
      </c>
      <c r="N32" s="197">
        <v>0</v>
      </c>
      <c r="O32" s="197">
        <v>0</v>
      </c>
      <c r="P32" s="197">
        <v>1.07</v>
      </c>
      <c r="Q32" s="197">
        <v>0.21</v>
      </c>
      <c r="R32" s="197">
        <v>1.41</v>
      </c>
      <c r="S32" s="197">
        <v>0.27</v>
      </c>
      <c r="T32" s="197">
        <v>0</v>
      </c>
      <c r="U32" s="197">
        <v>1.81</v>
      </c>
      <c r="V32" s="197">
        <v>0.09</v>
      </c>
      <c r="W32" s="197">
        <v>0.43</v>
      </c>
      <c r="X32" s="197">
        <v>0.92</v>
      </c>
      <c r="Y32" s="197">
        <v>0</v>
      </c>
      <c r="Z32" s="197">
        <v>2.3199999999999998</v>
      </c>
      <c r="AA32" s="197">
        <v>0.7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21.09</v>
      </c>
      <c r="AH32" s="197">
        <v>0</v>
      </c>
      <c r="AI32" s="197">
        <v>10.6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-22.16</v>
      </c>
      <c r="E33" s="197">
        <v>0</v>
      </c>
      <c r="F33" s="197">
        <v>0</v>
      </c>
      <c r="G33" s="197">
        <v>-42.97</v>
      </c>
      <c r="H33" s="197">
        <v>0</v>
      </c>
      <c r="I33" s="197">
        <v>0</v>
      </c>
      <c r="J33" s="197">
        <v>-47.5</v>
      </c>
      <c r="K33" s="197">
        <v>0.32</v>
      </c>
      <c r="L33" s="197">
        <v>17.38</v>
      </c>
      <c r="M33" s="197">
        <v>8.9</v>
      </c>
      <c r="N33" s="197">
        <v>0</v>
      </c>
      <c r="O33" s="197">
        <v>0</v>
      </c>
      <c r="P33" s="197">
        <v>1.07</v>
      </c>
      <c r="Q33" s="197">
        <v>0.21</v>
      </c>
      <c r="R33" s="197">
        <v>1.41</v>
      </c>
      <c r="S33" s="197">
        <v>0.27</v>
      </c>
      <c r="T33" s="197">
        <v>0</v>
      </c>
      <c r="U33" s="197">
        <v>1.81</v>
      </c>
      <c r="V33" s="197">
        <v>0.09</v>
      </c>
      <c r="W33" s="197">
        <v>0.43</v>
      </c>
      <c r="X33" s="197">
        <v>0.92</v>
      </c>
      <c r="Y33" s="197">
        <v>0</v>
      </c>
      <c r="Z33" s="197">
        <v>2.3199999999999998</v>
      </c>
      <c r="AA33" s="197">
        <v>0.7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21.09</v>
      </c>
      <c r="AH33" s="197">
        <v>0</v>
      </c>
      <c r="AI33" s="197">
        <v>10.6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-22.16</v>
      </c>
      <c r="E34" s="197">
        <v>0</v>
      </c>
      <c r="F34" s="197">
        <v>0</v>
      </c>
      <c r="G34" s="197">
        <v>-42.97</v>
      </c>
      <c r="H34" s="197">
        <v>0</v>
      </c>
      <c r="I34" s="197">
        <v>0</v>
      </c>
      <c r="J34" s="197">
        <v>-47.5</v>
      </c>
      <c r="K34" s="197">
        <v>0.32</v>
      </c>
      <c r="L34" s="197">
        <v>17.38</v>
      </c>
      <c r="M34" s="197">
        <v>8.9</v>
      </c>
      <c r="N34" s="197">
        <v>0</v>
      </c>
      <c r="O34" s="197">
        <v>0</v>
      </c>
      <c r="P34" s="197">
        <v>1.07</v>
      </c>
      <c r="Q34" s="197">
        <v>0.21</v>
      </c>
      <c r="R34" s="197">
        <v>1.41</v>
      </c>
      <c r="S34" s="197">
        <v>0.27</v>
      </c>
      <c r="T34" s="197">
        <v>0</v>
      </c>
      <c r="U34" s="197">
        <v>1.81</v>
      </c>
      <c r="V34" s="197">
        <v>0.09</v>
      </c>
      <c r="W34" s="197">
        <v>0.43</v>
      </c>
      <c r="X34" s="197">
        <v>0.92</v>
      </c>
      <c r="Y34" s="197">
        <v>0</v>
      </c>
      <c r="Z34" s="197">
        <v>2.3199999999999998</v>
      </c>
      <c r="AA34" s="197">
        <v>0.7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21.09</v>
      </c>
      <c r="AH34" s="197">
        <v>0</v>
      </c>
      <c r="AI34" s="197">
        <v>10.6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-22.16</v>
      </c>
      <c r="E35" s="197">
        <v>0</v>
      </c>
      <c r="F35" s="197">
        <v>0</v>
      </c>
      <c r="G35" s="197">
        <v>-42.97</v>
      </c>
      <c r="H35" s="197">
        <v>0</v>
      </c>
      <c r="I35" s="197">
        <v>0</v>
      </c>
      <c r="J35" s="197">
        <v>-47.5</v>
      </c>
      <c r="K35" s="197">
        <v>0.32</v>
      </c>
      <c r="L35" s="197">
        <v>17.38</v>
      </c>
      <c r="M35" s="197">
        <v>8.9</v>
      </c>
      <c r="N35" s="197">
        <v>0</v>
      </c>
      <c r="O35" s="197">
        <v>0</v>
      </c>
      <c r="P35" s="197">
        <v>1.07</v>
      </c>
      <c r="Q35" s="197">
        <v>0.21</v>
      </c>
      <c r="R35" s="197">
        <v>1.41</v>
      </c>
      <c r="S35" s="197">
        <v>0.27</v>
      </c>
      <c r="T35" s="197">
        <v>0</v>
      </c>
      <c r="U35" s="197">
        <v>1.81</v>
      </c>
      <c r="V35" s="197">
        <v>0.09</v>
      </c>
      <c r="W35" s="197">
        <v>0.43</v>
      </c>
      <c r="X35" s="197">
        <v>0.92</v>
      </c>
      <c r="Y35" s="197">
        <v>0</v>
      </c>
      <c r="Z35" s="197">
        <v>2.3199999999999998</v>
      </c>
      <c r="AA35" s="197">
        <v>0.7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21.09</v>
      </c>
      <c r="AH35" s="197">
        <v>0</v>
      </c>
      <c r="AI35" s="197">
        <v>10.6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-22.16</v>
      </c>
      <c r="E36" s="197">
        <v>0</v>
      </c>
      <c r="F36" s="197">
        <v>0</v>
      </c>
      <c r="G36" s="197">
        <v>-42.97</v>
      </c>
      <c r="H36" s="197">
        <v>0</v>
      </c>
      <c r="I36" s="197">
        <v>0</v>
      </c>
      <c r="J36" s="197">
        <v>-47.5</v>
      </c>
      <c r="K36" s="197">
        <v>0.32</v>
      </c>
      <c r="L36" s="197">
        <v>17.38</v>
      </c>
      <c r="M36" s="197">
        <v>8.9</v>
      </c>
      <c r="N36" s="197">
        <v>0</v>
      </c>
      <c r="O36" s="197">
        <v>0</v>
      </c>
      <c r="P36" s="197">
        <v>1.07</v>
      </c>
      <c r="Q36" s="197">
        <v>0.21</v>
      </c>
      <c r="R36" s="197">
        <v>1.41</v>
      </c>
      <c r="S36" s="197">
        <v>0.27</v>
      </c>
      <c r="T36" s="197">
        <v>0</v>
      </c>
      <c r="U36" s="197">
        <v>1.81</v>
      </c>
      <c r="V36" s="197">
        <v>0.09</v>
      </c>
      <c r="W36" s="197">
        <v>0.43</v>
      </c>
      <c r="X36" s="197">
        <v>0.92</v>
      </c>
      <c r="Y36" s="197">
        <v>0</v>
      </c>
      <c r="Z36" s="197">
        <v>2.3199999999999998</v>
      </c>
      <c r="AA36" s="197">
        <v>0.7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21.09</v>
      </c>
      <c r="AH36" s="197">
        <v>0</v>
      </c>
      <c r="AI36" s="197">
        <v>10.6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-22.16</v>
      </c>
      <c r="E37" s="197">
        <v>0</v>
      </c>
      <c r="F37" s="197">
        <v>0</v>
      </c>
      <c r="G37" s="197">
        <v>-42.97</v>
      </c>
      <c r="H37" s="197">
        <v>0</v>
      </c>
      <c r="I37" s="197">
        <v>0</v>
      </c>
      <c r="J37" s="197">
        <v>-47.5</v>
      </c>
      <c r="K37" s="197">
        <v>0.32</v>
      </c>
      <c r="L37" s="197">
        <v>17.38</v>
      </c>
      <c r="M37" s="197">
        <v>8.9</v>
      </c>
      <c r="N37" s="197">
        <v>0</v>
      </c>
      <c r="O37" s="197">
        <v>0</v>
      </c>
      <c r="P37" s="197">
        <v>1.07</v>
      </c>
      <c r="Q37" s="197">
        <v>0.21</v>
      </c>
      <c r="R37" s="197">
        <v>1.41</v>
      </c>
      <c r="S37" s="197">
        <v>0.27</v>
      </c>
      <c r="T37" s="197">
        <v>0</v>
      </c>
      <c r="U37" s="197">
        <v>1.81</v>
      </c>
      <c r="V37" s="197">
        <v>0.09</v>
      </c>
      <c r="W37" s="197">
        <v>0.99</v>
      </c>
      <c r="X37" s="197">
        <v>0.92</v>
      </c>
      <c r="Y37" s="197">
        <v>0</v>
      </c>
      <c r="Z37" s="197">
        <v>2.3199999999999998</v>
      </c>
      <c r="AA37" s="197">
        <v>0.7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21.09</v>
      </c>
      <c r="AH37" s="197">
        <v>0</v>
      </c>
      <c r="AI37" s="197">
        <v>10.6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-22.16</v>
      </c>
      <c r="E38" s="197">
        <v>0</v>
      </c>
      <c r="F38" s="197">
        <v>0</v>
      </c>
      <c r="G38" s="197">
        <v>-42.97</v>
      </c>
      <c r="H38" s="197">
        <v>0</v>
      </c>
      <c r="I38" s="197">
        <v>0</v>
      </c>
      <c r="J38" s="197">
        <v>-47.5</v>
      </c>
      <c r="K38" s="197">
        <v>0.32</v>
      </c>
      <c r="L38" s="197">
        <v>17.38</v>
      </c>
      <c r="M38" s="197">
        <v>8.9</v>
      </c>
      <c r="N38" s="197">
        <v>0</v>
      </c>
      <c r="O38" s="197">
        <v>0</v>
      </c>
      <c r="P38" s="197">
        <v>1.07</v>
      </c>
      <c r="Q38" s="197">
        <v>0.21</v>
      </c>
      <c r="R38" s="197">
        <v>1.41</v>
      </c>
      <c r="S38" s="197">
        <v>0.27</v>
      </c>
      <c r="T38" s="197">
        <v>0</v>
      </c>
      <c r="U38" s="197">
        <v>1.81</v>
      </c>
      <c r="V38" s="197">
        <v>0.09</v>
      </c>
      <c r="W38" s="197">
        <v>0.99</v>
      </c>
      <c r="X38" s="197">
        <v>0.92</v>
      </c>
      <c r="Y38" s="197">
        <v>0</v>
      </c>
      <c r="Z38" s="197">
        <v>2.3199999999999998</v>
      </c>
      <c r="AA38" s="197">
        <v>0.7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21.09</v>
      </c>
      <c r="AH38" s="197">
        <v>0</v>
      </c>
      <c r="AI38" s="197">
        <v>10.6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-22.16</v>
      </c>
      <c r="E39" s="197">
        <v>0</v>
      </c>
      <c r="F39" s="197">
        <v>0</v>
      </c>
      <c r="G39" s="197">
        <v>-42.97</v>
      </c>
      <c r="H39" s="197">
        <v>0</v>
      </c>
      <c r="I39" s="197">
        <v>0</v>
      </c>
      <c r="J39" s="197">
        <v>-47.5</v>
      </c>
      <c r="K39" s="197">
        <v>0.32</v>
      </c>
      <c r="L39" s="197">
        <v>17.38</v>
      </c>
      <c r="M39" s="197">
        <v>8.9</v>
      </c>
      <c r="N39" s="197">
        <v>0</v>
      </c>
      <c r="O39" s="197">
        <v>0</v>
      </c>
      <c r="P39" s="197">
        <v>1.07</v>
      </c>
      <c r="Q39" s="197">
        <v>0.21</v>
      </c>
      <c r="R39" s="197">
        <v>1.41</v>
      </c>
      <c r="S39" s="197">
        <v>0.27</v>
      </c>
      <c r="T39" s="197">
        <v>0</v>
      </c>
      <c r="U39" s="197">
        <v>1.81</v>
      </c>
      <c r="V39" s="197">
        <v>0.09</v>
      </c>
      <c r="W39" s="197">
        <v>0.99</v>
      </c>
      <c r="X39" s="197">
        <v>0.92</v>
      </c>
      <c r="Y39" s="197">
        <v>0</v>
      </c>
      <c r="Z39" s="197">
        <v>2.3199999999999998</v>
      </c>
      <c r="AA39" s="197">
        <v>0.7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10.6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-22.16</v>
      </c>
      <c r="E40" s="197">
        <v>0</v>
      </c>
      <c r="F40" s="197">
        <v>0</v>
      </c>
      <c r="G40" s="197">
        <v>-42.97</v>
      </c>
      <c r="H40" s="197">
        <v>0</v>
      </c>
      <c r="I40" s="197">
        <v>0</v>
      </c>
      <c r="J40" s="197">
        <v>-47.5</v>
      </c>
      <c r="K40" s="197">
        <v>0.32</v>
      </c>
      <c r="L40" s="197">
        <v>17.38</v>
      </c>
      <c r="M40" s="197">
        <v>8.9</v>
      </c>
      <c r="N40" s="197">
        <v>0</v>
      </c>
      <c r="O40" s="197">
        <v>0</v>
      </c>
      <c r="P40" s="197">
        <v>1.07</v>
      </c>
      <c r="Q40" s="197">
        <v>0.21</v>
      </c>
      <c r="R40" s="197">
        <v>1.41</v>
      </c>
      <c r="S40" s="197">
        <v>0.27</v>
      </c>
      <c r="T40" s="197">
        <v>0</v>
      </c>
      <c r="U40" s="197">
        <v>1.81</v>
      </c>
      <c r="V40" s="197">
        <v>0.09</v>
      </c>
      <c r="W40" s="197">
        <v>0.99</v>
      </c>
      <c r="X40" s="197">
        <v>0.92</v>
      </c>
      <c r="Y40" s="197">
        <v>0</v>
      </c>
      <c r="Z40" s="197">
        <v>2.3199999999999998</v>
      </c>
      <c r="AA40" s="197">
        <v>0.7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10.6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-22.16</v>
      </c>
      <c r="E41" s="197">
        <v>0</v>
      </c>
      <c r="F41" s="197">
        <v>0</v>
      </c>
      <c r="G41" s="197">
        <v>-42.97</v>
      </c>
      <c r="H41" s="197">
        <v>0</v>
      </c>
      <c r="I41" s="197">
        <v>0</v>
      </c>
      <c r="J41" s="197">
        <v>-47.5</v>
      </c>
      <c r="K41" s="197">
        <v>0.32</v>
      </c>
      <c r="L41" s="197">
        <v>17.38</v>
      </c>
      <c r="M41" s="197">
        <v>8.9</v>
      </c>
      <c r="N41" s="197">
        <v>0</v>
      </c>
      <c r="O41" s="197">
        <v>0</v>
      </c>
      <c r="P41" s="197">
        <v>1.07</v>
      </c>
      <c r="Q41" s="197">
        <v>0.21</v>
      </c>
      <c r="R41" s="197">
        <v>0.44</v>
      </c>
      <c r="S41" s="197">
        <v>0.27</v>
      </c>
      <c r="T41" s="197">
        <v>0</v>
      </c>
      <c r="U41" s="197">
        <v>1.81</v>
      </c>
      <c r="V41" s="197">
        <v>0.09</v>
      </c>
      <c r="W41" s="197">
        <v>0.99</v>
      </c>
      <c r="X41" s="197">
        <v>0.92</v>
      </c>
      <c r="Y41" s="197">
        <v>0</v>
      </c>
      <c r="Z41" s="197">
        <v>11.11</v>
      </c>
      <c r="AA41" s="197">
        <v>0.7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10.6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-22.16</v>
      </c>
      <c r="E42" s="197">
        <v>0</v>
      </c>
      <c r="F42" s="197">
        <v>0</v>
      </c>
      <c r="G42" s="197">
        <v>-42.97</v>
      </c>
      <c r="H42" s="197">
        <v>0</v>
      </c>
      <c r="I42" s="197">
        <v>0</v>
      </c>
      <c r="J42" s="197">
        <v>-47.5</v>
      </c>
      <c r="K42" s="197">
        <v>0.32</v>
      </c>
      <c r="L42" s="197">
        <v>17.38</v>
      </c>
      <c r="M42" s="197">
        <v>8.9</v>
      </c>
      <c r="N42" s="197">
        <v>0</v>
      </c>
      <c r="O42" s="197">
        <v>0</v>
      </c>
      <c r="P42" s="197">
        <v>1.07</v>
      </c>
      <c r="Q42" s="197">
        <v>0.21</v>
      </c>
      <c r="R42" s="197">
        <v>0.44</v>
      </c>
      <c r="S42" s="197">
        <v>0.27</v>
      </c>
      <c r="T42" s="197">
        <v>0</v>
      </c>
      <c r="U42" s="197">
        <v>1.81</v>
      </c>
      <c r="V42" s="197">
        <v>0.09</v>
      </c>
      <c r="W42" s="197">
        <v>0.99</v>
      </c>
      <c r="X42" s="197">
        <v>0.92</v>
      </c>
      <c r="Y42" s="197">
        <v>0</v>
      </c>
      <c r="Z42" s="197">
        <v>11.11</v>
      </c>
      <c r="AA42" s="197">
        <v>0.7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10.6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-22.16</v>
      </c>
      <c r="E43" s="197">
        <v>0</v>
      </c>
      <c r="F43" s="197">
        <v>0</v>
      </c>
      <c r="G43" s="197">
        <v>-42.97</v>
      </c>
      <c r="H43" s="197">
        <v>0</v>
      </c>
      <c r="I43" s="197">
        <v>0</v>
      </c>
      <c r="J43" s="197">
        <v>-47.5</v>
      </c>
      <c r="K43" s="197">
        <v>0.32</v>
      </c>
      <c r="L43" s="197">
        <v>17.38</v>
      </c>
      <c r="M43" s="197">
        <v>8.9</v>
      </c>
      <c r="N43" s="197">
        <v>0</v>
      </c>
      <c r="O43" s="197">
        <v>0</v>
      </c>
      <c r="P43" s="197">
        <v>1.07</v>
      </c>
      <c r="Q43" s="197">
        <v>0.21</v>
      </c>
      <c r="R43" s="197">
        <v>0.38</v>
      </c>
      <c r="S43" s="197">
        <v>0.27</v>
      </c>
      <c r="T43" s="197">
        <v>0</v>
      </c>
      <c r="U43" s="197">
        <v>1.81</v>
      </c>
      <c r="V43" s="197">
        <v>0.09</v>
      </c>
      <c r="W43" s="197">
        <v>0.99</v>
      </c>
      <c r="X43" s="197">
        <v>0.92</v>
      </c>
      <c r="Y43" s="197">
        <v>0</v>
      </c>
      <c r="Z43" s="197">
        <v>2.62</v>
      </c>
      <c r="AA43" s="197">
        <v>0.7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10.6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6.13</v>
      </c>
      <c r="E44" s="197">
        <v>0</v>
      </c>
      <c r="F44" s="197">
        <v>0</v>
      </c>
      <c r="G44" s="197">
        <v>10.45</v>
      </c>
      <c r="H44" s="197">
        <v>0</v>
      </c>
      <c r="I44" s="197">
        <v>0</v>
      </c>
      <c r="J44" s="197">
        <v>8.44</v>
      </c>
      <c r="K44" s="197">
        <v>0.32</v>
      </c>
      <c r="L44" s="197">
        <v>80.75</v>
      </c>
      <c r="M44" s="197">
        <v>8.9</v>
      </c>
      <c r="N44" s="197">
        <v>0</v>
      </c>
      <c r="O44" s="197">
        <v>0</v>
      </c>
      <c r="P44" s="197">
        <v>1.07</v>
      </c>
      <c r="Q44" s="197">
        <v>0.21</v>
      </c>
      <c r="R44" s="197">
        <v>0.35</v>
      </c>
      <c r="S44" s="197">
        <v>0.27</v>
      </c>
      <c r="T44" s="197">
        <v>0</v>
      </c>
      <c r="U44" s="197">
        <v>1.81</v>
      </c>
      <c r="V44" s="197">
        <v>0.09</v>
      </c>
      <c r="W44" s="197">
        <v>0.99</v>
      </c>
      <c r="X44" s="197">
        <v>0.92</v>
      </c>
      <c r="Y44" s="197">
        <v>0</v>
      </c>
      <c r="Z44" s="197">
        <v>2.62</v>
      </c>
      <c r="AA44" s="197">
        <v>0.7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10.6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10.24</v>
      </c>
      <c r="E45" s="197">
        <v>0</v>
      </c>
      <c r="F45" s="197">
        <v>0</v>
      </c>
      <c r="G45" s="197">
        <v>19.440000000000001</v>
      </c>
      <c r="H45" s="197">
        <v>0</v>
      </c>
      <c r="I45" s="197">
        <v>0</v>
      </c>
      <c r="J45" s="197">
        <v>20.89</v>
      </c>
      <c r="K45" s="197">
        <v>0.32</v>
      </c>
      <c r="L45" s="197">
        <v>138.72999999999999</v>
      </c>
      <c r="M45" s="197">
        <v>8.9</v>
      </c>
      <c r="N45" s="197">
        <v>0</v>
      </c>
      <c r="O45" s="197">
        <v>0</v>
      </c>
      <c r="P45" s="197">
        <v>1.07</v>
      </c>
      <c r="Q45" s="197">
        <v>3.23</v>
      </c>
      <c r="R45" s="197">
        <v>0.35</v>
      </c>
      <c r="S45" s="197">
        <v>4.2300000000000004</v>
      </c>
      <c r="T45" s="197">
        <v>0</v>
      </c>
      <c r="U45" s="197">
        <v>1.81</v>
      </c>
      <c r="V45" s="197">
        <v>0.09</v>
      </c>
      <c r="W45" s="197">
        <v>0.99</v>
      </c>
      <c r="X45" s="197">
        <v>0.92</v>
      </c>
      <c r="Y45" s="197">
        <v>0</v>
      </c>
      <c r="Z45" s="197">
        <v>2.62</v>
      </c>
      <c r="AA45" s="197">
        <v>0.7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10.6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10.31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24.21</v>
      </c>
      <c r="K46" s="197">
        <v>0.32</v>
      </c>
      <c r="L46" s="197">
        <v>138.72999999999999</v>
      </c>
      <c r="M46" s="197">
        <v>8.9</v>
      </c>
      <c r="N46" s="197">
        <v>0</v>
      </c>
      <c r="O46" s="197">
        <v>0</v>
      </c>
      <c r="P46" s="197">
        <v>1.07</v>
      </c>
      <c r="Q46" s="197">
        <v>3.23</v>
      </c>
      <c r="R46" s="197">
        <v>0.35</v>
      </c>
      <c r="S46" s="197">
        <v>4.2300000000000004</v>
      </c>
      <c r="T46" s="197">
        <v>0</v>
      </c>
      <c r="U46" s="197">
        <v>1.81</v>
      </c>
      <c r="V46" s="197">
        <v>0.09</v>
      </c>
      <c r="W46" s="197">
        <v>0.99</v>
      </c>
      <c r="X46" s="197">
        <v>0.92</v>
      </c>
      <c r="Y46" s="197">
        <v>0</v>
      </c>
      <c r="Z46" s="197">
        <v>2.62</v>
      </c>
      <c r="AA46" s="197">
        <v>0.7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10.6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10.31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24.21</v>
      </c>
      <c r="K47" s="197">
        <v>0.32</v>
      </c>
      <c r="L47" s="197">
        <v>138.72999999999999</v>
      </c>
      <c r="M47" s="197">
        <v>8.9</v>
      </c>
      <c r="N47" s="197">
        <v>0</v>
      </c>
      <c r="O47" s="197">
        <v>0</v>
      </c>
      <c r="P47" s="197">
        <v>1.07</v>
      </c>
      <c r="Q47" s="197">
        <v>3.23</v>
      </c>
      <c r="R47" s="197">
        <v>0.35</v>
      </c>
      <c r="S47" s="197">
        <v>4.2300000000000004</v>
      </c>
      <c r="T47" s="197">
        <v>0</v>
      </c>
      <c r="U47" s="197">
        <v>1.81</v>
      </c>
      <c r="V47" s="197">
        <v>0.09</v>
      </c>
      <c r="W47" s="197">
        <v>0.99</v>
      </c>
      <c r="X47" s="197">
        <v>0.92</v>
      </c>
      <c r="Y47" s="197">
        <v>0</v>
      </c>
      <c r="Z47" s="197">
        <v>2.62</v>
      </c>
      <c r="AA47" s="197">
        <v>0.7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19.61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10.31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24.21</v>
      </c>
      <c r="K48" s="197">
        <v>0.32</v>
      </c>
      <c r="L48" s="197">
        <v>138.72999999999999</v>
      </c>
      <c r="M48" s="197">
        <v>8.9</v>
      </c>
      <c r="N48" s="197">
        <v>0</v>
      </c>
      <c r="O48" s="197">
        <v>0</v>
      </c>
      <c r="P48" s="197">
        <v>1.07</v>
      </c>
      <c r="Q48" s="197">
        <v>3.23</v>
      </c>
      <c r="R48" s="197">
        <v>0.35</v>
      </c>
      <c r="S48" s="197">
        <v>4.2300000000000004</v>
      </c>
      <c r="T48" s="197">
        <v>0</v>
      </c>
      <c r="U48" s="197">
        <v>1.81</v>
      </c>
      <c r="V48" s="197">
        <v>0.09</v>
      </c>
      <c r="W48" s="197">
        <v>0.99</v>
      </c>
      <c r="X48" s="197">
        <v>0.92</v>
      </c>
      <c r="Y48" s="197">
        <v>0</v>
      </c>
      <c r="Z48" s="197">
        <v>2.62</v>
      </c>
      <c r="AA48" s="197">
        <v>0.7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19.61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10.31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24.21</v>
      </c>
      <c r="K49" s="197">
        <v>0.32</v>
      </c>
      <c r="L49" s="197">
        <v>138.72999999999999</v>
      </c>
      <c r="M49" s="197">
        <v>8.9</v>
      </c>
      <c r="N49" s="197">
        <v>0</v>
      </c>
      <c r="O49" s="197">
        <v>0</v>
      </c>
      <c r="P49" s="197">
        <v>1.07</v>
      </c>
      <c r="Q49" s="197">
        <v>3.23</v>
      </c>
      <c r="R49" s="197">
        <v>0.35</v>
      </c>
      <c r="S49" s="197">
        <v>4.2300000000000004</v>
      </c>
      <c r="T49" s="197">
        <v>0</v>
      </c>
      <c r="U49" s="197">
        <v>1.81</v>
      </c>
      <c r="V49" s="197">
        <v>0.09</v>
      </c>
      <c r="W49" s="197">
        <v>0.99</v>
      </c>
      <c r="X49" s="197">
        <v>0.92</v>
      </c>
      <c r="Y49" s="197">
        <v>0</v>
      </c>
      <c r="Z49" s="197">
        <v>2.62</v>
      </c>
      <c r="AA49" s="197">
        <v>0.7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15.22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10.31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24.21</v>
      </c>
      <c r="K50" s="197">
        <v>0.32</v>
      </c>
      <c r="L50" s="197">
        <v>53.76</v>
      </c>
      <c r="M50" s="197">
        <v>8.9</v>
      </c>
      <c r="N50" s="197">
        <v>0</v>
      </c>
      <c r="O50" s="197">
        <v>0</v>
      </c>
      <c r="P50" s="197">
        <v>1.07</v>
      </c>
      <c r="Q50" s="197">
        <v>3.23</v>
      </c>
      <c r="R50" s="197">
        <v>0.35</v>
      </c>
      <c r="S50" s="197">
        <v>4.2300000000000004</v>
      </c>
      <c r="T50" s="197">
        <v>0</v>
      </c>
      <c r="U50" s="197">
        <v>1.81</v>
      </c>
      <c r="V50" s="197">
        <v>0.09</v>
      </c>
      <c r="W50" s="197">
        <v>0.99</v>
      </c>
      <c r="X50" s="197">
        <v>0.92</v>
      </c>
      <c r="Y50" s="197">
        <v>0</v>
      </c>
      <c r="Z50" s="197">
        <v>2.62</v>
      </c>
      <c r="AA50" s="197">
        <v>0.7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15.22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4.51</v>
      </c>
      <c r="E51" s="197">
        <v>0</v>
      </c>
      <c r="F51" s="197">
        <v>0</v>
      </c>
      <c r="G51" s="197">
        <v>10.33</v>
      </c>
      <c r="H51" s="197">
        <v>0</v>
      </c>
      <c r="I51" s="197">
        <v>0</v>
      </c>
      <c r="J51" s="197">
        <v>12.61</v>
      </c>
      <c r="K51" s="197">
        <v>0.32</v>
      </c>
      <c r="L51" s="197">
        <v>17.38</v>
      </c>
      <c r="M51" s="197">
        <v>8.9</v>
      </c>
      <c r="N51" s="197">
        <v>0</v>
      </c>
      <c r="O51" s="197">
        <v>0</v>
      </c>
      <c r="P51" s="197">
        <v>1.07</v>
      </c>
      <c r="Q51" s="197">
        <v>0.21</v>
      </c>
      <c r="R51" s="197">
        <v>0.35</v>
      </c>
      <c r="S51" s="197">
        <v>0.27</v>
      </c>
      <c r="T51" s="197">
        <v>0</v>
      </c>
      <c r="U51" s="197">
        <v>1.81</v>
      </c>
      <c r="V51" s="197">
        <v>0.09</v>
      </c>
      <c r="W51" s="197">
        <v>0.99</v>
      </c>
      <c r="X51" s="197">
        <v>0.92</v>
      </c>
      <c r="Y51" s="197">
        <v>0</v>
      </c>
      <c r="Z51" s="197">
        <v>2.62</v>
      </c>
      <c r="AA51" s="197">
        <v>0.7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4.51</v>
      </c>
      <c r="E52" s="197">
        <v>0</v>
      </c>
      <c r="F52" s="197">
        <v>0</v>
      </c>
      <c r="G52" s="197">
        <v>10.33</v>
      </c>
      <c r="H52" s="197">
        <v>0</v>
      </c>
      <c r="I52" s="197">
        <v>0</v>
      </c>
      <c r="J52" s="197">
        <v>12.61</v>
      </c>
      <c r="K52" s="197">
        <v>0.32</v>
      </c>
      <c r="L52" s="197">
        <v>17.38</v>
      </c>
      <c r="M52" s="197">
        <v>8.9</v>
      </c>
      <c r="N52" s="197">
        <v>0</v>
      </c>
      <c r="O52" s="197">
        <v>0</v>
      </c>
      <c r="P52" s="197">
        <v>1.07</v>
      </c>
      <c r="Q52" s="197">
        <v>0.21</v>
      </c>
      <c r="R52" s="197">
        <v>0.35</v>
      </c>
      <c r="S52" s="197">
        <v>0.27</v>
      </c>
      <c r="T52" s="197">
        <v>0</v>
      </c>
      <c r="U52" s="197">
        <v>1.81</v>
      </c>
      <c r="V52" s="197">
        <v>0.09</v>
      </c>
      <c r="W52" s="197">
        <v>0.99</v>
      </c>
      <c r="X52" s="197">
        <v>0.92</v>
      </c>
      <c r="Y52" s="197">
        <v>0</v>
      </c>
      <c r="Z52" s="197">
        <v>2.62</v>
      </c>
      <c r="AA52" s="197">
        <v>0.7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10.6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4.51</v>
      </c>
      <c r="E53" s="197">
        <v>0</v>
      </c>
      <c r="F53" s="197">
        <v>0</v>
      </c>
      <c r="G53" s="197">
        <v>10.33</v>
      </c>
      <c r="H53" s="197">
        <v>0</v>
      </c>
      <c r="I53" s="197">
        <v>0</v>
      </c>
      <c r="J53" s="197">
        <v>12.61</v>
      </c>
      <c r="K53" s="197">
        <v>0.32</v>
      </c>
      <c r="L53" s="197">
        <v>17.38</v>
      </c>
      <c r="M53" s="197">
        <v>8.9</v>
      </c>
      <c r="N53" s="197">
        <v>0</v>
      </c>
      <c r="O53" s="197">
        <v>0</v>
      </c>
      <c r="P53" s="197">
        <v>1.07</v>
      </c>
      <c r="Q53" s="197">
        <v>0.21</v>
      </c>
      <c r="R53" s="197">
        <v>0.35</v>
      </c>
      <c r="S53" s="197">
        <v>0.27</v>
      </c>
      <c r="T53" s="197">
        <v>0</v>
      </c>
      <c r="U53" s="197">
        <v>1.81</v>
      </c>
      <c r="V53" s="197">
        <v>0.09</v>
      </c>
      <c r="W53" s="197">
        <v>0.99</v>
      </c>
      <c r="X53" s="197">
        <v>0.92</v>
      </c>
      <c r="Y53" s="197">
        <v>0</v>
      </c>
      <c r="Z53" s="197">
        <v>2.62</v>
      </c>
      <c r="AA53" s="197">
        <v>0.7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10.6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4.51</v>
      </c>
      <c r="E54" s="197">
        <v>0</v>
      </c>
      <c r="F54" s="197">
        <v>0</v>
      </c>
      <c r="G54" s="197">
        <v>10.33</v>
      </c>
      <c r="H54" s="197">
        <v>0</v>
      </c>
      <c r="I54" s="197">
        <v>0</v>
      </c>
      <c r="J54" s="197">
        <v>12.61</v>
      </c>
      <c r="K54" s="197">
        <v>0.32</v>
      </c>
      <c r="L54" s="197">
        <v>17.38</v>
      </c>
      <c r="M54" s="197">
        <v>8.9</v>
      </c>
      <c r="N54" s="197">
        <v>0</v>
      </c>
      <c r="O54" s="197">
        <v>0</v>
      </c>
      <c r="P54" s="197">
        <v>1.07</v>
      </c>
      <c r="Q54" s="197">
        <v>0.21</v>
      </c>
      <c r="R54" s="197">
        <v>0.35</v>
      </c>
      <c r="S54" s="197">
        <v>0.27</v>
      </c>
      <c r="T54" s="197">
        <v>0</v>
      </c>
      <c r="U54" s="197">
        <v>1.81</v>
      </c>
      <c r="V54" s="197">
        <v>0.09</v>
      </c>
      <c r="W54" s="197">
        <v>0.99</v>
      </c>
      <c r="X54" s="197">
        <v>0.92</v>
      </c>
      <c r="Y54" s="197">
        <v>0</v>
      </c>
      <c r="Z54" s="197">
        <v>2.62</v>
      </c>
      <c r="AA54" s="197">
        <v>0.7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10.18</v>
      </c>
      <c r="E55" s="197">
        <v>0</v>
      </c>
      <c r="F55" s="197">
        <v>0</v>
      </c>
      <c r="G55" s="197">
        <v>19.77</v>
      </c>
      <c r="H55" s="197">
        <v>0</v>
      </c>
      <c r="I55" s="197">
        <v>0</v>
      </c>
      <c r="J55" s="197">
        <v>23.7</v>
      </c>
      <c r="K55" s="197">
        <v>0.32</v>
      </c>
      <c r="L55" s="197">
        <v>100.07</v>
      </c>
      <c r="M55" s="197">
        <v>8.9</v>
      </c>
      <c r="N55" s="197">
        <v>0</v>
      </c>
      <c r="O55" s="197">
        <v>0</v>
      </c>
      <c r="P55" s="197">
        <v>1.07</v>
      </c>
      <c r="Q55" s="197">
        <v>3.23</v>
      </c>
      <c r="R55" s="197">
        <v>0.35</v>
      </c>
      <c r="S55" s="197">
        <v>4.24</v>
      </c>
      <c r="T55" s="197">
        <v>0</v>
      </c>
      <c r="U55" s="197">
        <v>1.81</v>
      </c>
      <c r="V55" s="197">
        <v>0.09</v>
      </c>
      <c r="W55" s="197">
        <v>0.99</v>
      </c>
      <c r="X55" s="197">
        <v>0.92</v>
      </c>
      <c r="Y55" s="197">
        <v>0</v>
      </c>
      <c r="Z55" s="197">
        <v>2.62</v>
      </c>
      <c r="AA55" s="197">
        <v>0.7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19.61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10.31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24.21</v>
      </c>
      <c r="K56" s="197">
        <v>0.32</v>
      </c>
      <c r="L56" s="197">
        <v>133.88999999999999</v>
      </c>
      <c r="M56" s="197">
        <v>8.9</v>
      </c>
      <c r="N56" s="197">
        <v>0</v>
      </c>
      <c r="O56" s="197">
        <v>0</v>
      </c>
      <c r="P56" s="197">
        <v>1.07</v>
      </c>
      <c r="Q56" s="197">
        <v>3.23</v>
      </c>
      <c r="R56" s="197">
        <v>0.35</v>
      </c>
      <c r="S56" s="197">
        <v>4.24</v>
      </c>
      <c r="T56" s="197">
        <v>0</v>
      </c>
      <c r="U56" s="197">
        <v>1.81</v>
      </c>
      <c r="V56" s="197">
        <v>0.09</v>
      </c>
      <c r="W56" s="197">
        <v>0.99</v>
      </c>
      <c r="X56" s="197">
        <v>0.92</v>
      </c>
      <c r="Y56" s="197">
        <v>0</v>
      </c>
      <c r="Z56" s="197">
        <v>2.62</v>
      </c>
      <c r="AA56" s="197">
        <v>0.7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19.61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10.31</v>
      </c>
      <c r="E57" s="197">
        <v>0</v>
      </c>
      <c r="F57" s="197">
        <v>0</v>
      </c>
      <c r="G57" s="197">
        <v>19.989999999999998</v>
      </c>
      <c r="H57" s="197">
        <v>0</v>
      </c>
      <c r="I57" s="197">
        <v>0</v>
      </c>
      <c r="J57" s="197">
        <v>24.21</v>
      </c>
      <c r="K57" s="197">
        <v>0.32</v>
      </c>
      <c r="L57" s="197">
        <v>90.65</v>
      </c>
      <c r="M57" s="197">
        <v>8.9</v>
      </c>
      <c r="N57" s="197">
        <v>0</v>
      </c>
      <c r="O57" s="197">
        <v>0</v>
      </c>
      <c r="P57" s="197">
        <v>1.07</v>
      </c>
      <c r="Q57" s="197">
        <v>3.36</v>
      </c>
      <c r="R57" s="197">
        <v>0.35</v>
      </c>
      <c r="S57" s="197">
        <v>0</v>
      </c>
      <c r="T57" s="197">
        <v>0</v>
      </c>
      <c r="U57" s="197">
        <v>1.81</v>
      </c>
      <c r="V57" s="197">
        <v>0.09</v>
      </c>
      <c r="W57" s="197">
        <v>0.99</v>
      </c>
      <c r="X57" s="197">
        <v>0.92</v>
      </c>
      <c r="Y57" s="197">
        <v>0</v>
      </c>
      <c r="Z57" s="197">
        <v>2.62</v>
      </c>
      <c r="AA57" s="197">
        <v>0.7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10.6</v>
      </c>
      <c r="AJ57" s="197">
        <v>0</v>
      </c>
      <c r="AK57" s="197">
        <v>19.61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4.51</v>
      </c>
      <c r="E58" s="197">
        <v>0</v>
      </c>
      <c r="F58" s="197">
        <v>0</v>
      </c>
      <c r="G58" s="197">
        <v>10.33</v>
      </c>
      <c r="H58" s="197">
        <v>0</v>
      </c>
      <c r="I58" s="197">
        <v>0</v>
      </c>
      <c r="J58" s="197">
        <v>12.61</v>
      </c>
      <c r="K58" s="197">
        <v>0.32</v>
      </c>
      <c r="L58" s="197">
        <v>17.38</v>
      </c>
      <c r="M58" s="197">
        <v>8.9</v>
      </c>
      <c r="N58" s="197">
        <v>0</v>
      </c>
      <c r="O58" s="197">
        <v>0</v>
      </c>
      <c r="P58" s="197">
        <v>1.07</v>
      </c>
      <c r="Q58" s="197">
        <v>3.23</v>
      </c>
      <c r="R58" s="197">
        <v>0.35</v>
      </c>
      <c r="S58" s="197">
        <v>0</v>
      </c>
      <c r="T58" s="197">
        <v>0</v>
      </c>
      <c r="U58" s="197">
        <v>1.81</v>
      </c>
      <c r="V58" s="197">
        <v>0.09</v>
      </c>
      <c r="W58" s="197">
        <v>0.99</v>
      </c>
      <c r="X58" s="197">
        <v>0.92</v>
      </c>
      <c r="Y58" s="197">
        <v>0</v>
      </c>
      <c r="Z58" s="197">
        <v>2.62</v>
      </c>
      <c r="AA58" s="197">
        <v>0.7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10.6</v>
      </c>
      <c r="AJ58" s="197">
        <v>0</v>
      </c>
      <c r="AK58" s="197">
        <v>19.61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-9.98</v>
      </c>
      <c r="E59" s="197">
        <v>0</v>
      </c>
      <c r="F59" s="197">
        <v>0</v>
      </c>
      <c r="G59" s="197">
        <v>-13.83</v>
      </c>
      <c r="H59" s="197">
        <v>0</v>
      </c>
      <c r="I59" s="197">
        <v>0</v>
      </c>
      <c r="J59" s="197">
        <v>-16.37</v>
      </c>
      <c r="K59" s="197">
        <v>0.37</v>
      </c>
      <c r="L59" s="197">
        <v>17.38</v>
      </c>
      <c r="M59" s="197">
        <v>8.23</v>
      </c>
      <c r="N59" s="197">
        <v>0</v>
      </c>
      <c r="O59" s="197">
        <v>0</v>
      </c>
      <c r="P59" s="197">
        <v>1.07</v>
      </c>
      <c r="Q59" s="197">
        <v>0.21</v>
      </c>
      <c r="R59" s="197">
        <v>0.35</v>
      </c>
      <c r="S59" s="197">
        <v>0</v>
      </c>
      <c r="T59" s="197">
        <v>0</v>
      </c>
      <c r="U59" s="197">
        <v>1.81</v>
      </c>
      <c r="V59" s="197">
        <v>0.09</v>
      </c>
      <c r="W59" s="197">
        <v>0.99</v>
      </c>
      <c r="X59" s="197">
        <v>0.92</v>
      </c>
      <c r="Y59" s="197">
        <v>0</v>
      </c>
      <c r="Z59" s="197">
        <v>2.62</v>
      </c>
      <c r="AA59" s="197">
        <v>0.7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2.0099999999999998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-9.98</v>
      </c>
      <c r="E60" s="197">
        <v>0</v>
      </c>
      <c r="F60" s="197">
        <v>0</v>
      </c>
      <c r="G60" s="197">
        <v>-13.83</v>
      </c>
      <c r="H60" s="197">
        <v>0</v>
      </c>
      <c r="I60" s="197">
        <v>0</v>
      </c>
      <c r="J60" s="197">
        <v>-17.79</v>
      </c>
      <c r="K60" s="197">
        <v>0.32</v>
      </c>
      <c r="L60" s="197">
        <v>17.38</v>
      </c>
      <c r="M60" s="197">
        <v>8.23</v>
      </c>
      <c r="N60" s="197">
        <v>0</v>
      </c>
      <c r="O60" s="197">
        <v>0</v>
      </c>
      <c r="P60" s="197">
        <v>1.07</v>
      </c>
      <c r="Q60" s="197">
        <v>0.21</v>
      </c>
      <c r="R60" s="197">
        <v>0.35</v>
      </c>
      <c r="S60" s="197">
        <v>0</v>
      </c>
      <c r="T60" s="197">
        <v>0</v>
      </c>
      <c r="U60" s="197">
        <v>1.81</v>
      </c>
      <c r="V60" s="197">
        <v>0.09</v>
      </c>
      <c r="W60" s="197">
        <v>0.99</v>
      </c>
      <c r="X60" s="197">
        <v>0.92</v>
      </c>
      <c r="Y60" s="197">
        <v>0</v>
      </c>
      <c r="Z60" s="197">
        <v>2.62</v>
      </c>
      <c r="AA60" s="197">
        <v>0.7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2.0099999999999998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-8.9700000000000006</v>
      </c>
      <c r="E61" s="197">
        <v>0</v>
      </c>
      <c r="F61" s="197">
        <v>0</v>
      </c>
      <c r="G61" s="197">
        <v>-11.49</v>
      </c>
      <c r="H61" s="197">
        <v>0</v>
      </c>
      <c r="I61" s="197">
        <v>0</v>
      </c>
      <c r="J61" s="197">
        <v>-17.79</v>
      </c>
      <c r="K61" s="197">
        <v>0.32</v>
      </c>
      <c r="L61" s="197">
        <v>17.38</v>
      </c>
      <c r="M61" s="197">
        <v>8.23</v>
      </c>
      <c r="N61" s="197">
        <v>0</v>
      </c>
      <c r="O61" s="197">
        <v>0</v>
      </c>
      <c r="P61" s="197">
        <v>1.07</v>
      </c>
      <c r="Q61" s="197">
        <v>0.21</v>
      </c>
      <c r="R61" s="197">
        <v>0.35</v>
      </c>
      <c r="S61" s="197">
        <v>0</v>
      </c>
      <c r="T61" s="197">
        <v>0</v>
      </c>
      <c r="U61" s="197">
        <v>1.81</v>
      </c>
      <c r="V61" s="197">
        <v>0.09</v>
      </c>
      <c r="W61" s="197">
        <v>0.99</v>
      </c>
      <c r="X61" s="197">
        <v>0.92</v>
      </c>
      <c r="Y61" s="197">
        <v>0</v>
      </c>
      <c r="Z61" s="197">
        <v>2.62</v>
      </c>
      <c r="AA61" s="197">
        <v>0.7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2.0099999999999998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-9.98</v>
      </c>
      <c r="E62" s="197">
        <v>0</v>
      </c>
      <c r="F62" s="197">
        <v>0</v>
      </c>
      <c r="G62" s="197">
        <v>-11.49</v>
      </c>
      <c r="H62" s="197">
        <v>0</v>
      </c>
      <c r="I62" s="197">
        <v>0</v>
      </c>
      <c r="J62" s="197">
        <v>-16.37</v>
      </c>
      <c r="K62" s="197">
        <v>0.32</v>
      </c>
      <c r="L62" s="197">
        <v>17.38</v>
      </c>
      <c r="M62" s="197">
        <v>8.23</v>
      </c>
      <c r="N62" s="197">
        <v>0</v>
      </c>
      <c r="O62" s="197">
        <v>0</v>
      </c>
      <c r="P62" s="197">
        <v>1.07</v>
      </c>
      <c r="Q62" s="197">
        <v>0.21</v>
      </c>
      <c r="R62" s="197">
        <v>0.35</v>
      </c>
      <c r="S62" s="197">
        <v>0</v>
      </c>
      <c r="T62" s="197">
        <v>0</v>
      </c>
      <c r="U62" s="197">
        <v>1.81</v>
      </c>
      <c r="V62" s="197">
        <v>0.09</v>
      </c>
      <c r="W62" s="197">
        <v>0.99</v>
      </c>
      <c r="X62" s="197">
        <v>0.92</v>
      </c>
      <c r="Y62" s="197">
        <v>0</v>
      </c>
      <c r="Z62" s="197">
        <v>2.62</v>
      </c>
      <c r="AA62" s="197">
        <v>0.7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10.6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2.0099999999999998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-9.69</v>
      </c>
      <c r="E63" s="197">
        <v>0</v>
      </c>
      <c r="F63" s="197">
        <v>0</v>
      </c>
      <c r="G63" s="197">
        <v>-0.68</v>
      </c>
      <c r="H63" s="197">
        <v>0</v>
      </c>
      <c r="I63" s="197">
        <v>0</v>
      </c>
      <c r="J63" s="197">
        <v>-16.04</v>
      </c>
      <c r="K63" s="197">
        <v>0.32</v>
      </c>
      <c r="L63" s="197">
        <v>17.38</v>
      </c>
      <c r="M63" s="197">
        <v>8.23</v>
      </c>
      <c r="N63" s="197">
        <v>0</v>
      </c>
      <c r="O63" s="197">
        <v>0</v>
      </c>
      <c r="P63" s="197">
        <v>1.07</v>
      </c>
      <c r="Q63" s="197">
        <v>0.21</v>
      </c>
      <c r="R63" s="197">
        <v>0.35</v>
      </c>
      <c r="S63" s="197">
        <v>0</v>
      </c>
      <c r="T63" s="197">
        <v>0</v>
      </c>
      <c r="U63" s="197">
        <v>1.81</v>
      </c>
      <c r="V63" s="197">
        <v>0.66</v>
      </c>
      <c r="W63" s="197">
        <v>0.99</v>
      </c>
      <c r="X63" s="197">
        <v>0.92</v>
      </c>
      <c r="Y63" s="197">
        <v>0</v>
      </c>
      <c r="Z63" s="197">
        <v>2.62</v>
      </c>
      <c r="AA63" s="197">
        <v>0.7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10.6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8.16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-10.69</v>
      </c>
      <c r="E64" s="197">
        <v>0</v>
      </c>
      <c r="F64" s="197">
        <v>0</v>
      </c>
      <c r="G64" s="197">
        <v>-13.27</v>
      </c>
      <c r="H64" s="197">
        <v>0</v>
      </c>
      <c r="I64" s="197">
        <v>0</v>
      </c>
      <c r="J64" s="197">
        <v>-16.04</v>
      </c>
      <c r="K64" s="197">
        <v>0.32</v>
      </c>
      <c r="L64" s="197">
        <v>17.38</v>
      </c>
      <c r="M64" s="197">
        <v>8.23</v>
      </c>
      <c r="N64" s="197">
        <v>0</v>
      </c>
      <c r="O64" s="197">
        <v>0</v>
      </c>
      <c r="P64" s="197">
        <v>1.07</v>
      </c>
      <c r="Q64" s="197">
        <v>0.21</v>
      </c>
      <c r="R64" s="197">
        <v>0.35</v>
      </c>
      <c r="S64" s="197">
        <v>0</v>
      </c>
      <c r="T64" s="197">
        <v>0</v>
      </c>
      <c r="U64" s="197">
        <v>1.81</v>
      </c>
      <c r="V64" s="197">
        <v>0.37</v>
      </c>
      <c r="W64" s="197">
        <v>0.99</v>
      </c>
      <c r="X64" s="197">
        <v>0.92</v>
      </c>
      <c r="Y64" s="197">
        <v>0</v>
      </c>
      <c r="Z64" s="197">
        <v>2.62</v>
      </c>
      <c r="AA64" s="197">
        <v>0.7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10.6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8.16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-9.6999999999999993</v>
      </c>
      <c r="E65" s="197">
        <v>0</v>
      </c>
      <c r="F65" s="197">
        <v>0</v>
      </c>
      <c r="G65" s="197">
        <v>-13.27</v>
      </c>
      <c r="H65" s="197">
        <v>0</v>
      </c>
      <c r="I65" s="197">
        <v>0</v>
      </c>
      <c r="J65" s="197">
        <v>-16.04</v>
      </c>
      <c r="K65" s="197">
        <v>0.32</v>
      </c>
      <c r="L65" s="197">
        <v>17.38</v>
      </c>
      <c r="M65" s="197">
        <v>8.23</v>
      </c>
      <c r="N65" s="197">
        <v>0</v>
      </c>
      <c r="O65" s="197">
        <v>0</v>
      </c>
      <c r="P65" s="197">
        <v>1.07</v>
      </c>
      <c r="Q65" s="197">
        <v>0.21</v>
      </c>
      <c r="R65" s="197">
        <v>0.35</v>
      </c>
      <c r="S65" s="197">
        <v>0</v>
      </c>
      <c r="T65" s="197">
        <v>0</v>
      </c>
      <c r="U65" s="197">
        <v>1.81</v>
      </c>
      <c r="V65" s="197">
        <v>0.37</v>
      </c>
      <c r="W65" s="197">
        <v>0.99</v>
      </c>
      <c r="X65" s="197">
        <v>0.92</v>
      </c>
      <c r="Y65" s="197">
        <v>0</v>
      </c>
      <c r="Z65" s="197">
        <v>2.62</v>
      </c>
      <c r="AA65" s="197">
        <v>0.7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10.6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8.16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-9.6999999999999993</v>
      </c>
      <c r="E66" s="197">
        <v>0</v>
      </c>
      <c r="F66" s="197">
        <v>0</v>
      </c>
      <c r="G66" s="197">
        <v>-13.27</v>
      </c>
      <c r="H66" s="197">
        <v>0</v>
      </c>
      <c r="I66" s="197">
        <v>0</v>
      </c>
      <c r="J66" s="197">
        <v>-16.04</v>
      </c>
      <c r="K66" s="197">
        <v>0.32</v>
      </c>
      <c r="L66" s="197">
        <v>17.38</v>
      </c>
      <c r="M66" s="197">
        <v>8.23</v>
      </c>
      <c r="N66" s="197">
        <v>0</v>
      </c>
      <c r="O66" s="197">
        <v>0</v>
      </c>
      <c r="P66" s="197">
        <v>1.07</v>
      </c>
      <c r="Q66" s="197">
        <v>0.21</v>
      </c>
      <c r="R66" s="197">
        <v>0.35</v>
      </c>
      <c r="S66" s="197">
        <v>0</v>
      </c>
      <c r="T66" s="197">
        <v>0</v>
      </c>
      <c r="U66" s="197">
        <v>1.81</v>
      </c>
      <c r="V66" s="197">
        <v>0.37</v>
      </c>
      <c r="W66" s="197">
        <v>0.99</v>
      </c>
      <c r="X66" s="197">
        <v>0.92</v>
      </c>
      <c r="Y66" s="197">
        <v>0</v>
      </c>
      <c r="Z66" s="197">
        <v>2.62</v>
      </c>
      <c r="AA66" s="197">
        <v>0.7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10.6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8.16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1.1299999999999999</v>
      </c>
      <c r="E67" s="197">
        <v>0</v>
      </c>
      <c r="F67" s="197">
        <v>0</v>
      </c>
      <c r="G67" s="197">
        <v>2.2000000000000002</v>
      </c>
      <c r="H67" s="197">
        <v>0</v>
      </c>
      <c r="I67" s="197">
        <v>0</v>
      </c>
      <c r="J67" s="197">
        <v>-1.67</v>
      </c>
      <c r="K67" s="197">
        <v>0.32</v>
      </c>
      <c r="L67" s="197">
        <v>17.38</v>
      </c>
      <c r="M67" s="197">
        <v>8.23</v>
      </c>
      <c r="N67" s="197">
        <v>0</v>
      </c>
      <c r="O67" s="197">
        <v>0</v>
      </c>
      <c r="P67" s="197">
        <v>1.07</v>
      </c>
      <c r="Q67" s="197">
        <v>0.21</v>
      </c>
      <c r="R67" s="197">
        <v>0.35</v>
      </c>
      <c r="S67" s="197">
        <v>0</v>
      </c>
      <c r="T67" s="197">
        <v>0</v>
      </c>
      <c r="U67" s="197">
        <v>1.81</v>
      </c>
      <c r="V67" s="197">
        <v>0.37</v>
      </c>
      <c r="W67" s="197">
        <v>0.99</v>
      </c>
      <c r="X67" s="197">
        <v>0.92</v>
      </c>
      <c r="Y67" s="197">
        <v>0</v>
      </c>
      <c r="Z67" s="197">
        <v>2.62</v>
      </c>
      <c r="AA67" s="197">
        <v>0.7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10.6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8.16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1.1299999999999999</v>
      </c>
      <c r="E68" s="197">
        <v>0</v>
      </c>
      <c r="F68" s="197">
        <v>0</v>
      </c>
      <c r="G68" s="197">
        <v>2.2000000000000002</v>
      </c>
      <c r="H68" s="197">
        <v>0</v>
      </c>
      <c r="I68" s="197">
        <v>0</v>
      </c>
      <c r="J68" s="197">
        <v>-7.38</v>
      </c>
      <c r="K68" s="197">
        <v>0.32</v>
      </c>
      <c r="L68" s="197">
        <v>17.38</v>
      </c>
      <c r="M68" s="197">
        <v>8.23</v>
      </c>
      <c r="N68" s="197">
        <v>0</v>
      </c>
      <c r="O68" s="197">
        <v>0</v>
      </c>
      <c r="P68" s="197">
        <v>1.07</v>
      </c>
      <c r="Q68" s="197">
        <v>0.21</v>
      </c>
      <c r="R68" s="197">
        <v>0.35</v>
      </c>
      <c r="S68" s="197">
        <v>0</v>
      </c>
      <c r="T68" s="197">
        <v>0</v>
      </c>
      <c r="U68" s="197">
        <v>1.81</v>
      </c>
      <c r="V68" s="197">
        <v>0.37</v>
      </c>
      <c r="W68" s="197">
        <v>0.99</v>
      </c>
      <c r="X68" s="197">
        <v>0.92</v>
      </c>
      <c r="Y68" s="197">
        <v>0</v>
      </c>
      <c r="Z68" s="197">
        <v>2.62</v>
      </c>
      <c r="AA68" s="197">
        <v>0.7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10.6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8.16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1.1299999999999999</v>
      </c>
      <c r="E69" s="197">
        <v>0</v>
      </c>
      <c r="F69" s="197">
        <v>0</v>
      </c>
      <c r="G69" s="197">
        <v>2.2000000000000002</v>
      </c>
      <c r="H69" s="197">
        <v>0</v>
      </c>
      <c r="I69" s="197">
        <v>0</v>
      </c>
      <c r="J69" s="197">
        <v>-7.38</v>
      </c>
      <c r="K69" s="197">
        <v>0.32</v>
      </c>
      <c r="L69" s="197">
        <v>17.38</v>
      </c>
      <c r="M69" s="197">
        <v>8.23</v>
      </c>
      <c r="N69" s="197">
        <v>0</v>
      </c>
      <c r="O69" s="197">
        <v>0</v>
      </c>
      <c r="P69" s="197">
        <v>1.07</v>
      </c>
      <c r="Q69" s="197">
        <v>0.21</v>
      </c>
      <c r="R69" s="197">
        <v>0.35</v>
      </c>
      <c r="S69" s="197">
        <v>0</v>
      </c>
      <c r="T69" s="197">
        <v>0</v>
      </c>
      <c r="U69" s="197">
        <v>1.81</v>
      </c>
      <c r="V69" s="197">
        <v>0.37</v>
      </c>
      <c r="W69" s="197">
        <v>0.99</v>
      </c>
      <c r="X69" s="197">
        <v>0.92</v>
      </c>
      <c r="Y69" s="197">
        <v>0</v>
      </c>
      <c r="Z69" s="197">
        <v>2.62</v>
      </c>
      <c r="AA69" s="197">
        <v>0.7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8.16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1.1299999999999999</v>
      </c>
      <c r="E70" s="197">
        <v>0</v>
      </c>
      <c r="F70" s="197">
        <v>0</v>
      </c>
      <c r="G70" s="197">
        <v>2.2000000000000002</v>
      </c>
      <c r="H70" s="197">
        <v>0</v>
      </c>
      <c r="I70" s="197">
        <v>0</v>
      </c>
      <c r="J70" s="197">
        <v>-7.38</v>
      </c>
      <c r="K70" s="197">
        <v>0.32</v>
      </c>
      <c r="L70" s="197">
        <v>17.38</v>
      </c>
      <c r="M70" s="197">
        <v>8.23</v>
      </c>
      <c r="N70" s="197">
        <v>0</v>
      </c>
      <c r="O70" s="197">
        <v>0</v>
      </c>
      <c r="P70" s="197">
        <v>1.07</v>
      </c>
      <c r="Q70" s="197">
        <v>0.21</v>
      </c>
      <c r="R70" s="197">
        <v>0.35</v>
      </c>
      <c r="S70" s="197">
        <v>0</v>
      </c>
      <c r="T70" s="197">
        <v>0</v>
      </c>
      <c r="U70" s="197">
        <v>1.81</v>
      </c>
      <c r="V70" s="197">
        <v>0.37</v>
      </c>
      <c r="W70" s="197">
        <v>0.99</v>
      </c>
      <c r="X70" s="197">
        <v>0.92</v>
      </c>
      <c r="Y70" s="197">
        <v>0</v>
      </c>
      <c r="Z70" s="197">
        <v>2.62</v>
      </c>
      <c r="AA70" s="197">
        <v>0.7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8.16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1.1299999999999999</v>
      </c>
      <c r="E71" s="197">
        <v>0</v>
      </c>
      <c r="F71" s="197">
        <v>0</v>
      </c>
      <c r="G71" s="197">
        <v>2.2000000000000002</v>
      </c>
      <c r="H71" s="197">
        <v>0</v>
      </c>
      <c r="I71" s="197">
        <v>0</v>
      </c>
      <c r="J71" s="197">
        <v>-7.38</v>
      </c>
      <c r="K71" s="197">
        <v>0.32</v>
      </c>
      <c r="L71" s="197">
        <v>17.38</v>
      </c>
      <c r="M71" s="197">
        <v>8.23</v>
      </c>
      <c r="N71" s="197">
        <v>0</v>
      </c>
      <c r="O71" s="197">
        <v>0</v>
      </c>
      <c r="P71" s="197">
        <v>1.07</v>
      </c>
      <c r="Q71" s="197">
        <v>0.21</v>
      </c>
      <c r="R71" s="197">
        <v>0.35</v>
      </c>
      <c r="S71" s="197">
        <v>0</v>
      </c>
      <c r="T71" s="197">
        <v>0</v>
      </c>
      <c r="U71" s="197">
        <v>1.81</v>
      </c>
      <c r="V71" s="197">
        <v>0.37</v>
      </c>
      <c r="W71" s="197">
        <v>0.99</v>
      </c>
      <c r="X71" s="197">
        <v>0.92</v>
      </c>
      <c r="Y71" s="197">
        <v>0</v>
      </c>
      <c r="Z71" s="197">
        <v>2.62</v>
      </c>
      <c r="AA71" s="197">
        <v>2.0299999999999998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8.16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1.1299999999999999</v>
      </c>
      <c r="E72" s="197">
        <v>0</v>
      </c>
      <c r="F72" s="197">
        <v>0</v>
      </c>
      <c r="G72" s="197">
        <v>2.2000000000000002</v>
      </c>
      <c r="H72" s="197">
        <v>0</v>
      </c>
      <c r="I72" s="197">
        <v>0</v>
      </c>
      <c r="J72" s="197">
        <v>-7.38</v>
      </c>
      <c r="K72" s="197">
        <v>0.32</v>
      </c>
      <c r="L72" s="197">
        <v>17.38</v>
      </c>
      <c r="M72" s="197">
        <v>8.23</v>
      </c>
      <c r="N72" s="197">
        <v>0</v>
      </c>
      <c r="O72" s="197">
        <v>0</v>
      </c>
      <c r="P72" s="197">
        <v>1.07</v>
      </c>
      <c r="Q72" s="197">
        <v>0.21</v>
      </c>
      <c r="R72" s="197">
        <v>0.35</v>
      </c>
      <c r="S72" s="197">
        <v>0</v>
      </c>
      <c r="T72" s="197">
        <v>0</v>
      </c>
      <c r="U72" s="197">
        <v>1.81</v>
      </c>
      <c r="V72" s="197">
        <v>0.37</v>
      </c>
      <c r="W72" s="197">
        <v>0.99</v>
      </c>
      <c r="X72" s="197">
        <v>0.92</v>
      </c>
      <c r="Y72" s="197">
        <v>0</v>
      </c>
      <c r="Z72" s="197">
        <v>2.62</v>
      </c>
      <c r="AA72" s="197">
        <v>2.0299999999999998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8.16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1.1299999999999999</v>
      </c>
      <c r="E73" s="197">
        <v>0</v>
      </c>
      <c r="F73" s="197">
        <v>0</v>
      </c>
      <c r="G73" s="197">
        <v>2.2000000000000002</v>
      </c>
      <c r="H73" s="197">
        <v>0</v>
      </c>
      <c r="I73" s="197">
        <v>0</v>
      </c>
      <c r="J73" s="197">
        <v>-7.38</v>
      </c>
      <c r="K73" s="197">
        <v>0.32</v>
      </c>
      <c r="L73" s="197">
        <v>17.38</v>
      </c>
      <c r="M73" s="197">
        <v>8.23</v>
      </c>
      <c r="N73" s="197">
        <v>0</v>
      </c>
      <c r="O73" s="197">
        <v>0</v>
      </c>
      <c r="P73" s="197">
        <v>1.07</v>
      </c>
      <c r="Q73" s="197">
        <v>0.21</v>
      </c>
      <c r="R73" s="197">
        <v>0.35</v>
      </c>
      <c r="S73" s="197">
        <v>0</v>
      </c>
      <c r="T73" s="197">
        <v>0</v>
      </c>
      <c r="U73" s="197">
        <v>1.81</v>
      </c>
      <c r="V73" s="197">
        <v>0.37</v>
      </c>
      <c r="W73" s="197">
        <v>0.99</v>
      </c>
      <c r="X73" s="197">
        <v>3.94</v>
      </c>
      <c r="Y73" s="197">
        <v>0</v>
      </c>
      <c r="Z73" s="197">
        <v>2.62</v>
      </c>
      <c r="AA73" s="197">
        <v>2.0299999999999998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8.16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1.1299999999999999</v>
      </c>
      <c r="E74" s="197">
        <v>0</v>
      </c>
      <c r="F74" s="197">
        <v>0</v>
      </c>
      <c r="G74" s="197">
        <v>2.2000000000000002</v>
      </c>
      <c r="H74" s="197">
        <v>0</v>
      </c>
      <c r="I74" s="197">
        <v>0</v>
      </c>
      <c r="J74" s="197">
        <v>-7.38</v>
      </c>
      <c r="K74" s="197">
        <v>0.32</v>
      </c>
      <c r="L74" s="197">
        <v>17.38</v>
      </c>
      <c r="M74" s="197">
        <v>8.23</v>
      </c>
      <c r="N74" s="197">
        <v>0</v>
      </c>
      <c r="O74" s="197">
        <v>0</v>
      </c>
      <c r="P74" s="197">
        <v>1.07</v>
      </c>
      <c r="Q74" s="197">
        <v>0.21</v>
      </c>
      <c r="R74" s="197">
        <v>0.35</v>
      </c>
      <c r="S74" s="197">
        <v>0</v>
      </c>
      <c r="T74" s="197">
        <v>0</v>
      </c>
      <c r="U74" s="197">
        <v>1.81</v>
      </c>
      <c r="V74" s="197">
        <v>0.37</v>
      </c>
      <c r="W74" s="197">
        <v>0.99</v>
      </c>
      <c r="X74" s="197">
        <v>3.53</v>
      </c>
      <c r="Y74" s="197">
        <v>0</v>
      </c>
      <c r="Z74" s="197">
        <v>2.62</v>
      </c>
      <c r="AA74" s="197">
        <v>2.0299999999999998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8.16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-18.87</v>
      </c>
      <c r="E75" s="197">
        <v>0</v>
      </c>
      <c r="F75" s="197">
        <v>0</v>
      </c>
      <c r="G75" s="197">
        <v>-30.8</v>
      </c>
      <c r="H75" s="197">
        <v>0</v>
      </c>
      <c r="I75" s="197">
        <v>0</v>
      </c>
      <c r="J75" s="197">
        <v>-28.38</v>
      </c>
      <c r="K75" s="197">
        <v>0.32</v>
      </c>
      <c r="L75" s="197">
        <v>17.38</v>
      </c>
      <c r="M75" s="197">
        <v>8.23</v>
      </c>
      <c r="N75" s="197">
        <v>0</v>
      </c>
      <c r="O75" s="197">
        <v>0</v>
      </c>
      <c r="P75" s="197">
        <v>1.07</v>
      </c>
      <c r="Q75" s="197">
        <v>0.21</v>
      </c>
      <c r="R75" s="197">
        <v>0.28000000000000003</v>
      </c>
      <c r="S75" s="197">
        <v>0</v>
      </c>
      <c r="T75" s="197">
        <v>0</v>
      </c>
      <c r="U75" s="197">
        <v>1.81</v>
      </c>
      <c r="V75" s="197">
        <v>0.37</v>
      </c>
      <c r="W75" s="197">
        <v>0.99</v>
      </c>
      <c r="X75" s="197">
        <v>2.74</v>
      </c>
      <c r="Y75" s="197">
        <v>0</v>
      </c>
      <c r="Z75" s="197">
        <v>2.62</v>
      </c>
      <c r="AA75" s="197">
        <v>2.0299999999999998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8.16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-48.87</v>
      </c>
      <c r="E76" s="197">
        <v>0</v>
      </c>
      <c r="F76" s="197">
        <v>0</v>
      </c>
      <c r="G76" s="197">
        <v>-47.8</v>
      </c>
      <c r="H76" s="197">
        <v>0</v>
      </c>
      <c r="I76" s="197">
        <v>0</v>
      </c>
      <c r="J76" s="197">
        <v>-57.38</v>
      </c>
      <c r="K76" s="197">
        <v>0.32</v>
      </c>
      <c r="L76" s="197">
        <v>17.38</v>
      </c>
      <c r="M76" s="197">
        <v>8.23</v>
      </c>
      <c r="N76" s="197">
        <v>0</v>
      </c>
      <c r="O76" s="197">
        <v>0</v>
      </c>
      <c r="P76" s="197">
        <v>1.07</v>
      </c>
      <c r="Q76" s="197">
        <v>0.21</v>
      </c>
      <c r="R76" s="197">
        <v>0.27</v>
      </c>
      <c r="S76" s="197">
        <v>0</v>
      </c>
      <c r="T76" s="197">
        <v>0</v>
      </c>
      <c r="U76" s="197">
        <v>1.81</v>
      </c>
      <c r="V76" s="197">
        <v>0.37</v>
      </c>
      <c r="W76" s="197">
        <v>0.99</v>
      </c>
      <c r="X76" s="197">
        <v>1.53</v>
      </c>
      <c r="Y76" s="197">
        <v>0</v>
      </c>
      <c r="Z76" s="197">
        <v>2.62</v>
      </c>
      <c r="AA76" s="197">
        <v>2.0299999999999998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8.16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-48.87</v>
      </c>
      <c r="E77" s="197">
        <v>0</v>
      </c>
      <c r="F77" s="197">
        <v>0</v>
      </c>
      <c r="G77" s="197">
        <v>-47.8</v>
      </c>
      <c r="H77" s="197">
        <v>0</v>
      </c>
      <c r="I77" s="197">
        <v>0</v>
      </c>
      <c r="J77" s="197">
        <v>-57.38</v>
      </c>
      <c r="K77" s="197">
        <v>0.32</v>
      </c>
      <c r="L77" s="197">
        <v>17.38</v>
      </c>
      <c r="M77" s="197">
        <v>8.23</v>
      </c>
      <c r="N77" s="197">
        <v>0</v>
      </c>
      <c r="O77" s="197">
        <v>0</v>
      </c>
      <c r="P77" s="197">
        <v>1.07</v>
      </c>
      <c r="Q77" s="197">
        <v>0.21</v>
      </c>
      <c r="R77" s="197">
        <v>0.27</v>
      </c>
      <c r="S77" s="197">
        <v>0</v>
      </c>
      <c r="T77" s="197">
        <v>0</v>
      </c>
      <c r="U77" s="197">
        <v>1.81</v>
      </c>
      <c r="V77" s="197">
        <v>0.88</v>
      </c>
      <c r="W77" s="197">
        <v>0.99</v>
      </c>
      <c r="X77" s="197">
        <v>18.82</v>
      </c>
      <c r="Y77" s="197">
        <v>0</v>
      </c>
      <c r="Z77" s="197">
        <v>2.62</v>
      </c>
      <c r="AA77" s="197">
        <v>2.0299999999999998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8.16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-41.58</v>
      </c>
      <c r="E78" s="197">
        <v>0</v>
      </c>
      <c r="F78" s="197">
        <v>0</v>
      </c>
      <c r="G78" s="197">
        <v>-35.36</v>
      </c>
      <c r="H78" s="197">
        <v>0</v>
      </c>
      <c r="I78" s="197">
        <v>0</v>
      </c>
      <c r="J78" s="197">
        <v>-49.05</v>
      </c>
      <c r="K78" s="197">
        <v>0.32</v>
      </c>
      <c r="L78" s="197">
        <v>17.38</v>
      </c>
      <c r="M78" s="197">
        <v>8.23</v>
      </c>
      <c r="N78" s="197">
        <v>0</v>
      </c>
      <c r="O78" s="197">
        <v>0</v>
      </c>
      <c r="P78" s="197">
        <v>1.07</v>
      </c>
      <c r="Q78" s="197">
        <v>0.21</v>
      </c>
      <c r="R78" s="197">
        <v>0.27</v>
      </c>
      <c r="S78" s="197">
        <v>0</v>
      </c>
      <c r="T78" s="197">
        <v>0</v>
      </c>
      <c r="U78" s="197">
        <v>1.81</v>
      </c>
      <c r="V78" s="197">
        <v>0.88</v>
      </c>
      <c r="W78" s="197">
        <v>0.99</v>
      </c>
      <c r="X78" s="197">
        <v>18.82</v>
      </c>
      <c r="Y78" s="197">
        <v>0</v>
      </c>
      <c r="Z78" s="197">
        <v>2.62</v>
      </c>
      <c r="AA78" s="197">
        <v>2.0299999999999998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8.16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-59.98</v>
      </c>
      <c r="E79" s="197">
        <v>0</v>
      </c>
      <c r="F79" s="197">
        <v>0</v>
      </c>
      <c r="G79" s="197">
        <v>-32.01</v>
      </c>
      <c r="H79" s="197">
        <v>0</v>
      </c>
      <c r="I79" s="197">
        <v>0</v>
      </c>
      <c r="J79" s="197">
        <v>-46.79</v>
      </c>
      <c r="K79" s="197">
        <v>0.32</v>
      </c>
      <c r="L79" s="197">
        <v>17.38</v>
      </c>
      <c r="M79" s="197">
        <v>8.23</v>
      </c>
      <c r="N79" s="197">
        <v>0</v>
      </c>
      <c r="O79" s="197">
        <v>0</v>
      </c>
      <c r="P79" s="197">
        <v>1.07</v>
      </c>
      <c r="Q79" s="197">
        <v>0.21</v>
      </c>
      <c r="R79" s="197">
        <v>0.27</v>
      </c>
      <c r="S79" s="197">
        <v>0</v>
      </c>
      <c r="T79" s="197">
        <v>0</v>
      </c>
      <c r="U79" s="197">
        <v>1.81</v>
      </c>
      <c r="V79" s="197">
        <v>0.88</v>
      </c>
      <c r="W79" s="197">
        <v>0.99</v>
      </c>
      <c r="X79" s="197">
        <v>18.82</v>
      </c>
      <c r="Y79" s="197">
        <v>0</v>
      </c>
      <c r="Z79" s="197">
        <v>2.62</v>
      </c>
      <c r="AA79" s="197">
        <v>2.0299999999999998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258.31</v>
      </c>
      <c r="AP79" s="197">
        <v>8.16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-59.98</v>
      </c>
      <c r="E80" s="197">
        <v>0</v>
      </c>
      <c r="F80" s="197">
        <v>0</v>
      </c>
      <c r="G80" s="197">
        <v>-13.83</v>
      </c>
      <c r="H80" s="197">
        <v>0</v>
      </c>
      <c r="I80" s="197">
        <v>0</v>
      </c>
      <c r="J80" s="197">
        <v>-17.79</v>
      </c>
      <c r="K80" s="197">
        <v>0.32</v>
      </c>
      <c r="L80" s="197">
        <v>17.38</v>
      </c>
      <c r="M80" s="197">
        <v>8.23</v>
      </c>
      <c r="N80" s="197">
        <v>0</v>
      </c>
      <c r="O80" s="197">
        <v>0</v>
      </c>
      <c r="P80" s="197">
        <v>1.07</v>
      </c>
      <c r="Q80" s="197">
        <v>0.21</v>
      </c>
      <c r="R80" s="197">
        <v>0.27</v>
      </c>
      <c r="S80" s="197">
        <v>0</v>
      </c>
      <c r="T80" s="197">
        <v>0</v>
      </c>
      <c r="U80" s="197">
        <v>1.81</v>
      </c>
      <c r="V80" s="197">
        <v>0.88</v>
      </c>
      <c r="W80" s="197">
        <v>0.99</v>
      </c>
      <c r="X80" s="197">
        <v>18.82</v>
      </c>
      <c r="Y80" s="197">
        <v>0</v>
      </c>
      <c r="Z80" s="197">
        <v>2.62</v>
      </c>
      <c r="AA80" s="197">
        <v>2.0299999999999998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258.31</v>
      </c>
      <c r="AP80" s="197">
        <v>8.16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-59.98</v>
      </c>
      <c r="E81" s="197">
        <v>0</v>
      </c>
      <c r="F81" s="197">
        <v>0</v>
      </c>
      <c r="G81" s="197">
        <v>-13.83</v>
      </c>
      <c r="H81" s="197">
        <v>0</v>
      </c>
      <c r="I81" s="197">
        <v>0</v>
      </c>
      <c r="J81" s="197">
        <v>-16.37</v>
      </c>
      <c r="K81" s="197">
        <v>0.32</v>
      </c>
      <c r="L81" s="197">
        <v>17.38</v>
      </c>
      <c r="M81" s="197">
        <v>8.23</v>
      </c>
      <c r="N81" s="197">
        <v>0</v>
      </c>
      <c r="O81" s="197">
        <v>0</v>
      </c>
      <c r="P81" s="197">
        <v>1.07</v>
      </c>
      <c r="Q81" s="197">
        <v>0.21</v>
      </c>
      <c r="R81" s="197">
        <v>0.27</v>
      </c>
      <c r="S81" s="197">
        <v>0</v>
      </c>
      <c r="T81" s="197">
        <v>0</v>
      </c>
      <c r="U81" s="197">
        <v>1.81</v>
      </c>
      <c r="V81" s="197">
        <v>0.88</v>
      </c>
      <c r="W81" s="197">
        <v>0.99</v>
      </c>
      <c r="X81" s="197">
        <v>18.82</v>
      </c>
      <c r="Y81" s="197">
        <v>0</v>
      </c>
      <c r="Z81" s="197">
        <v>2.62</v>
      </c>
      <c r="AA81" s="197">
        <v>2.0299999999999998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258.31</v>
      </c>
      <c r="AP81" s="197">
        <v>8.16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-59.98</v>
      </c>
      <c r="E82" s="197">
        <v>0</v>
      </c>
      <c r="F82" s="197">
        <v>0</v>
      </c>
      <c r="G82" s="197">
        <v>-13.83</v>
      </c>
      <c r="H82" s="197">
        <v>0</v>
      </c>
      <c r="I82" s="197">
        <v>0</v>
      </c>
      <c r="J82" s="197">
        <v>-16.37</v>
      </c>
      <c r="K82" s="197">
        <v>0.32</v>
      </c>
      <c r="L82" s="197">
        <v>17.38</v>
      </c>
      <c r="M82" s="197">
        <v>8.23</v>
      </c>
      <c r="N82" s="197">
        <v>0</v>
      </c>
      <c r="O82" s="197">
        <v>0</v>
      </c>
      <c r="P82" s="197">
        <v>1.07</v>
      </c>
      <c r="Q82" s="197">
        <v>0.21</v>
      </c>
      <c r="R82" s="197">
        <v>0.27</v>
      </c>
      <c r="S82" s="197">
        <v>0</v>
      </c>
      <c r="T82" s="197">
        <v>0</v>
      </c>
      <c r="U82" s="197">
        <v>1.81</v>
      </c>
      <c r="V82" s="197">
        <v>0.88</v>
      </c>
      <c r="W82" s="197">
        <v>0.99</v>
      </c>
      <c r="X82" s="197">
        <v>18.82</v>
      </c>
      <c r="Y82" s="197">
        <v>0</v>
      </c>
      <c r="Z82" s="197">
        <v>2.62</v>
      </c>
      <c r="AA82" s="197">
        <v>2.0299999999999998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21.29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258.31</v>
      </c>
      <c r="AP82" s="197">
        <v>8.16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-57.4</v>
      </c>
      <c r="E83" s="197">
        <v>0</v>
      </c>
      <c r="F83" s="197">
        <v>0</v>
      </c>
      <c r="G83" s="197">
        <v>-12.86</v>
      </c>
      <c r="H83" s="197">
        <v>0</v>
      </c>
      <c r="I83" s="197">
        <v>0</v>
      </c>
      <c r="J83" s="197">
        <v>-2.0099999999999998</v>
      </c>
      <c r="K83" s="197">
        <v>0.32</v>
      </c>
      <c r="L83" s="197">
        <v>17.38</v>
      </c>
      <c r="M83" s="197">
        <v>8.23</v>
      </c>
      <c r="N83" s="197">
        <v>0</v>
      </c>
      <c r="O83" s="197">
        <v>0</v>
      </c>
      <c r="P83" s="197">
        <v>1.07</v>
      </c>
      <c r="Q83" s="197">
        <v>0.21</v>
      </c>
      <c r="R83" s="197">
        <v>0.27</v>
      </c>
      <c r="S83" s="197">
        <v>0</v>
      </c>
      <c r="T83" s="197">
        <v>0</v>
      </c>
      <c r="U83" s="197">
        <v>1.81</v>
      </c>
      <c r="V83" s="197">
        <v>0.88</v>
      </c>
      <c r="W83" s="197">
        <v>0.99</v>
      </c>
      <c r="X83" s="197">
        <v>18.82</v>
      </c>
      <c r="Y83" s="197">
        <v>0</v>
      </c>
      <c r="Z83" s="197">
        <v>2.62</v>
      </c>
      <c r="AA83" s="197">
        <v>2.0299999999999998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21.29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258.31</v>
      </c>
      <c r="AP83" s="197">
        <v>8.16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-57.4</v>
      </c>
      <c r="E84" s="197">
        <v>0</v>
      </c>
      <c r="F84" s="197">
        <v>0</v>
      </c>
      <c r="G84" s="197">
        <v>-12.86</v>
      </c>
      <c r="H84" s="197">
        <v>0</v>
      </c>
      <c r="I84" s="197">
        <v>0</v>
      </c>
      <c r="J84" s="197">
        <v>-15.2</v>
      </c>
      <c r="K84" s="197">
        <v>0.32</v>
      </c>
      <c r="L84" s="197">
        <v>17.38</v>
      </c>
      <c r="M84" s="197">
        <v>8.23</v>
      </c>
      <c r="N84" s="197">
        <v>0</v>
      </c>
      <c r="O84" s="197">
        <v>0</v>
      </c>
      <c r="P84" s="197">
        <v>1.07</v>
      </c>
      <c r="Q84" s="197">
        <v>0.21</v>
      </c>
      <c r="R84" s="197">
        <v>0.27</v>
      </c>
      <c r="S84" s="197">
        <v>0</v>
      </c>
      <c r="T84" s="197">
        <v>0</v>
      </c>
      <c r="U84" s="197">
        <v>1.81</v>
      </c>
      <c r="V84" s="197">
        <v>0.88</v>
      </c>
      <c r="W84" s="197">
        <v>0.99</v>
      </c>
      <c r="X84" s="197">
        <v>18.82</v>
      </c>
      <c r="Y84" s="197">
        <v>0</v>
      </c>
      <c r="Z84" s="197">
        <v>2.62</v>
      </c>
      <c r="AA84" s="197">
        <v>2.0299999999999998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21.29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258.31</v>
      </c>
      <c r="AP84" s="197">
        <v>8.16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-57.4</v>
      </c>
      <c r="E85" s="197">
        <v>0</v>
      </c>
      <c r="F85" s="197">
        <v>0</v>
      </c>
      <c r="G85" s="197">
        <v>-12.86</v>
      </c>
      <c r="H85" s="197">
        <v>0</v>
      </c>
      <c r="I85" s="197">
        <v>0</v>
      </c>
      <c r="J85" s="197">
        <v>-15.2</v>
      </c>
      <c r="K85" s="197">
        <v>0.32</v>
      </c>
      <c r="L85" s="197">
        <v>17.38</v>
      </c>
      <c r="M85" s="197">
        <v>8.23</v>
      </c>
      <c r="N85" s="197">
        <v>0</v>
      </c>
      <c r="O85" s="197">
        <v>0</v>
      </c>
      <c r="P85" s="197">
        <v>1.07</v>
      </c>
      <c r="Q85" s="197">
        <v>0.21</v>
      </c>
      <c r="R85" s="197">
        <v>0.27</v>
      </c>
      <c r="S85" s="197">
        <v>0</v>
      </c>
      <c r="T85" s="197">
        <v>0</v>
      </c>
      <c r="U85" s="197">
        <v>1.81</v>
      </c>
      <c r="V85" s="197">
        <v>0.88</v>
      </c>
      <c r="W85" s="197">
        <v>0.99</v>
      </c>
      <c r="X85" s="197">
        <v>18.82</v>
      </c>
      <c r="Y85" s="197">
        <v>0</v>
      </c>
      <c r="Z85" s="197">
        <v>2.62</v>
      </c>
      <c r="AA85" s="197">
        <v>2.0299999999999998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21.29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258.31</v>
      </c>
      <c r="AP85" s="197">
        <v>8.16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-57.4</v>
      </c>
      <c r="E86" s="197">
        <v>0</v>
      </c>
      <c r="F86" s="197">
        <v>0</v>
      </c>
      <c r="G86" s="197">
        <v>-12.86</v>
      </c>
      <c r="H86" s="197">
        <v>0</v>
      </c>
      <c r="I86" s="197">
        <v>0</v>
      </c>
      <c r="J86" s="197">
        <v>-15.2</v>
      </c>
      <c r="K86" s="197">
        <v>0.32</v>
      </c>
      <c r="L86" s="197">
        <v>17.38</v>
      </c>
      <c r="M86" s="197">
        <v>8.23</v>
      </c>
      <c r="N86" s="197">
        <v>0</v>
      </c>
      <c r="O86" s="197">
        <v>0</v>
      </c>
      <c r="P86" s="197">
        <v>1.07</v>
      </c>
      <c r="Q86" s="197">
        <v>0.21</v>
      </c>
      <c r="R86" s="197">
        <v>0.27</v>
      </c>
      <c r="S86" s="197">
        <v>0</v>
      </c>
      <c r="T86" s="197">
        <v>0</v>
      </c>
      <c r="U86" s="197">
        <v>1.81</v>
      </c>
      <c r="V86" s="197">
        <v>0.88</v>
      </c>
      <c r="W86" s="197">
        <v>0.99</v>
      </c>
      <c r="X86" s="197">
        <v>18.82</v>
      </c>
      <c r="Y86" s="197">
        <v>0</v>
      </c>
      <c r="Z86" s="197">
        <v>2.62</v>
      </c>
      <c r="AA86" s="197">
        <v>2.0299999999999998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258.31</v>
      </c>
      <c r="AP86" s="197">
        <v>8.16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-48.39</v>
      </c>
      <c r="E87" s="197">
        <v>0</v>
      </c>
      <c r="F87" s="197">
        <v>0</v>
      </c>
      <c r="G87" s="197">
        <v>-29.58</v>
      </c>
      <c r="H87" s="197">
        <v>0</v>
      </c>
      <c r="I87" s="197">
        <v>0</v>
      </c>
      <c r="J87" s="197">
        <v>-17.64</v>
      </c>
      <c r="K87" s="197">
        <v>0.32</v>
      </c>
      <c r="L87" s="197">
        <v>17.38</v>
      </c>
      <c r="M87" s="197">
        <v>8.23</v>
      </c>
      <c r="N87" s="197">
        <v>0</v>
      </c>
      <c r="O87" s="197">
        <v>0</v>
      </c>
      <c r="P87" s="197">
        <v>1.07</v>
      </c>
      <c r="Q87" s="197">
        <v>0.21</v>
      </c>
      <c r="R87" s="197">
        <v>0.27</v>
      </c>
      <c r="S87" s="197">
        <v>0</v>
      </c>
      <c r="T87" s="197">
        <v>0</v>
      </c>
      <c r="U87" s="197">
        <v>1.81</v>
      </c>
      <c r="V87" s="197">
        <v>0.88</v>
      </c>
      <c r="W87" s="197">
        <v>0.99</v>
      </c>
      <c r="X87" s="197">
        <v>18.82</v>
      </c>
      <c r="Y87" s="197">
        <v>0</v>
      </c>
      <c r="Z87" s="197">
        <v>2.62</v>
      </c>
      <c r="AA87" s="197">
        <v>2.0299999999999998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21.09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258.31</v>
      </c>
      <c r="AP87" s="197">
        <v>8.16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-48.39</v>
      </c>
      <c r="E88" s="197">
        <v>0</v>
      </c>
      <c r="F88" s="197">
        <v>0</v>
      </c>
      <c r="G88" s="197">
        <v>-48.12</v>
      </c>
      <c r="H88" s="197">
        <v>0</v>
      </c>
      <c r="I88" s="197">
        <v>0</v>
      </c>
      <c r="J88" s="197">
        <v>-48.89</v>
      </c>
      <c r="K88" s="197">
        <v>0.32</v>
      </c>
      <c r="L88" s="197">
        <v>17.38</v>
      </c>
      <c r="M88" s="197">
        <v>8.23</v>
      </c>
      <c r="N88" s="197">
        <v>0</v>
      </c>
      <c r="O88" s="197">
        <v>0</v>
      </c>
      <c r="P88" s="197">
        <v>1.07</v>
      </c>
      <c r="Q88" s="197">
        <v>0.21</v>
      </c>
      <c r="R88" s="197">
        <v>0.27</v>
      </c>
      <c r="S88" s="197">
        <v>0</v>
      </c>
      <c r="T88" s="197">
        <v>0</v>
      </c>
      <c r="U88" s="197">
        <v>1.81</v>
      </c>
      <c r="V88" s="197">
        <v>0.88</v>
      </c>
      <c r="W88" s="197">
        <v>0.99</v>
      </c>
      <c r="X88" s="197">
        <v>18.82</v>
      </c>
      <c r="Y88" s="197">
        <v>0</v>
      </c>
      <c r="Z88" s="197">
        <v>2.62</v>
      </c>
      <c r="AA88" s="197">
        <v>2.0299999999999998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21.09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258.31</v>
      </c>
      <c r="AP88" s="197">
        <v>8.16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-29.78</v>
      </c>
      <c r="E89" s="197">
        <v>0</v>
      </c>
      <c r="F89" s="197">
        <v>0</v>
      </c>
      <c r="G89" s="197">
        <v>-36.53</v>
      </c>
      <c r="H89" s="197">
        <v>0</v>
      </c>
      <c r="I89" s="197">
        <v>0</v>
      </c>
      <c r="J89" s="197">
        <v>-34.28</v>
      </c>
      <c r="K89" s="197">
        <v>0.32</v>
      </c>
      <c r="L89" s="197">
        <v>17.38</v>
      </c>
      <c r="M89" s="197">
        <v>8.23</v>
      </c>
      <c r="N89" s="197">
        <v>0</v>
      </c>
      <c r="O89" s="197">
        <v>0</v>
      </c>
      <c r="P89" s="197">
        <v>1.07</v>
      </c>
      <c r="Q89" s="197">
        <v>0.21</v>
      </c>
      <c r="R89" s="197">
        <v>0.27</v>
      </c>
      <c r="S89" s="197">
        <v>0</v>
      </c>
      <c r="T89" s="197">
        <v>0</v>
      </c>
      <c r="U89" s="197">
        <v>1.81</v>
      </c>
      <c r="V89" s="197">
        <v>0.88</v>
      </c>
      <c r="W89" s="197">
        <v>0.99</v>
      </c>
      <c r="X89" s="197">
        <v>18.82</v>
      </c>
      <c r="Y89" s="197">
        <v>0</v>
      </c>
      <c r="Z89" s="197">
        <v>2.62</v>
      </c>
      <c r="AA89" s="197">
        <v>2.0299999999999998</v>
      </c>
      <c r="AB89" s="197">
        <v>0</v>
      </c>
      <c r="AC89" s="197">
        <v>3.56</v>
      </c>
      <c r="AD89" s="197">
        <v>8.9</v>
      </c>
      <c r="AE89" s="197">
        <v>0</v>
      </c>
      <c r="AF89" s="197">
        <v>0</v>
      </c>
      <c r="AG89" s="197">
        <v>27.74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258.31</v>
      </c>
      <c r="AP89" s="197">
        <v>8.16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-42.97</v>
      </c>
      <c r="E90" s="197">
        <v>0</v>
      </c>
      <c r="F90" s="197">
        <v>0</v>
      </c>
      <c r="G90" s="197">
        <v>-48.12</v>
      </c>
      <c r="H90" s="197">
        <v>0</v>
      </c>
      <c r="I90" s="197">
        <v>0</v>
      </c>
      <c r="J90" s="197">
        <v>-31.94</v>
      </c>
      <c r="K90" s="197">
        <v>0.32</v>
      </c>
      <c r="L90" s="197">
        <v>17.38</v>
      </c>
      <c r="M90" s="197">
        <v>8.23</v>
      </c>
      <c r="N90" s="197">
        <v>0</v>
      </c>
      <c r="O90" s="197">
        <v>0</v>
      </c>
      <c r="P90" s="197">
        <v>1.07</v>
      </c>
      <c r="Q90" s="197">
        <v>0.21</v>
      </c>
      <c r="R90" s="197">
        <v>0.27</v>
      </c>
      <c r="S90" s="197">
        <v>0</v>
      </c>
      <c r="T90" s="197">
        <v>0</v>
      </c>
      <c r="U90" s="197">
        <v>1.81</v>
      </c>
      <c r="V90" s="197">
        <v>0.88</v>
      </c>
      <c r="W90" s="197">
        <v>0.99</v>
      </c>
      <c r="X90" s="197">
        <v>18.82</v>
      </c>
      <c r="Y90" s="197">
        <v>0</v>
      </c>
      <c r="Z90" s="197">
        <v>2.62</v>
      </c>
      <c r="AA90" s="197">
        <v>2.0299999999999998</v>
      </c>
      <c r="AB90" s="197">
        <v>0</v>
      </c>
      <c r="AC90" s="197">
        <v>3.56</v>
      </c>
      <c r="AD90" s="197">
        <v>8.9</v>
      </c>
      <c r="AE90" s="197">
        <v>0</v>
      </c>
      <c r="AF90" s="197">
        <v>0</v>
      </c>
      <c r="AG90" s="197">
        <v>27.62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258.31</v>
      </c>
      <c r="AP90" s="197">
        <v>8.16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-43.85</v>
      </c>
      <c r="E91" s="197">
        <v>0</v>
      </c>
      <c r="F91" s="197">
        <v>0</v>
      </c>
      <c r="G91" s="197">
        <v>-43.57</v>
      </c>
      <c r="H91" s="197">
        <v>0</v>
      </c>
      <c r="I91" s="197">
        <v>0</v>
      </c>
      <c r="J91" s="197">
        <v>-28.87</v>
      </c>
      <c r="K91" s="197">
        <v>0.32</v>
      </c>
      <c r="L91" s="197">
        <v>17.38</v>
      </c>
      <c r="M91" s="197">
        <v>8.23</v>
      </c>
      <c r="N91" s="197">
        <v>0</v>
      </c>
      <c r="O91" s="197">
        <v>0</v>
      </c>
      <c r="P91" s="197">
        <v>1.07</v>
      </c>
      <c r="Q91" s="197">
        <v>0.21</v>
      </c>
      <c r="R91" s="197">
        <v>0.27</v>
      </c>
      <c r="S91" s="197">
        <v>0</v>
      </c>
      <c r="T91" s="197">
        <v>0</v>
      </c>
      <c r="U91" s="197">
        <v>1.81</v>
      </c>
      <c r="V91" s="197">
        <v>0.88</v>
      </c>
      <c r="W91" s="197">
        <v>0.99</v>
      </c>
      <c r="X91" s="197">
        <v>18.82</v>
      </c>
      <c r="Y91" s="197">
        <v>0</v>
      </c>
      <c r="Z91" s="197">
        <v>2.62</v>
      </c>
      <c r="AA91" s="197">
        <v>2.0299999999999998</v>
      </c>
      <c r="AB91" s="197">
        <v>0</v>
      </c>
      <c r="AC91" s="197">
        <v>3.56</v>
      </c>
      <c r="AD91" s="197">
        <v>8.9</v>
      </c>
      <c r="AE91" s="197">
        <v>0</v>
      </c>
      <c r="AF91" s="197">
        <v>0</v>
      </c>
      <c r="AG91" s="197">
        <v>27.34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258.31</v>
      </c>
      <c r="AP91" s="197">
        <v>8.16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-43.85</v>
      </c>
      <c r="E92" s="197">
        <v>0</v>
      </c>
      <c r="F92" s="197">
        <v>0</v>
      </c>
      <c r="G92" s="197">
        <v>-43.57</v>
      </c>
      <c r="H92" s="197">
        <v>0</v>
      </c>
      <c r="I92" s="197">
        <v>0</v>
      </c>
      <c r="J92" s="197">
        <v>-36.64</v>
      </c>
      <c r="K92" s="197">
        <v>0.32</v>
      </c>
      <c r="L92" s="197">
        <v>17.38</v>
      </c>
      <c r="M92" s="197">
        <v>8.23</v>
      </c>
      <c r="N92" s="197">
        <v>0</v>
      </c>
      <c r="O92" s="197">
        <v>0</v>
      </c>
      <c r="P92" s="197">
        <v>1.07</v>
      </c>
      <c r="Q92" s="197">
        <v>0.21</v>
      </c>
      <c r="R92" s="197">
        <v>0.27</v>
      </c>
      <c r="S92" s="197">
        <v>0</v>
      </c>
      <c r="T92" s="197">
        <v>0</v>
      </c>
      <c r="U92" s="197">
        <v>1.81</v>
      </c>
      <c r="V92" s="197">
        <v>0.88</v>
      </c>
      <c r="W92" s="197">
        <v>0.99</v>
      </c>
      <c r="X92" s="197">
        <v>18.82</v>
      </c>
      <c r="Y92" s="197">
        <v>0</v>
      </c>
      <c r="Z92" s="197">
        <v>2.62</v>
      </c>
      <c r="AA92" s="197">
        <v>2.0299999999999998</v>
      </c>
      <c r="AB92" s="197">
        <v>0</v>
      </c>
      <c r="AC92" s="197">
        <v>3.56</v>
      </c>
      <c r="AD92" s="197">
        <v>8.9</v>
      </c>
      <c r="AE92" s="197">
        <v>0</v>
      </c>
      <c r="AF92" s="197">
        <v>0</v>
      </c>
      <c r="AG92" s="197">
        <v>27.34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-48.39</v>
      </c>
      <c r="E93" s="197">
        <v>0</v>
      </c>
      <c r="F93" s="197">
        <v>0</v>
      </c>
      <c r="G93" s="197">
        <v>-48.12</v>
      </c>
      <c r="H93" s="197">
        <v>0</v>
      </c>
      <c r="I93" s="197">
        <v>0</v>
      </c>
      <c r="J93" s="197">
        <v>1.1100000000000001</v>
      </c>
      <c r="K93" s="197">
        <v>0.32</v>
      </c>
      <c r="L93" s="197">
        <v>17.38</v>
      </c>
      <c r="M93" s="197">
        <v>8.23</v>
      </c>
      <c r="N93" s="197">
        <v>0</v>
      </c>
      <c r="O93" s="197">
        <v>0</v>
      </c>
      <c r="P93" s="197">
        <v>1.07</v>
      </c>
      <c r="Q93" s="197">
        <v>0.21</v>
      </c>
      <c r="R93" s="197">
        <v>0.27</v>
      </c>
      <c r="S93" s="197">
        <v>0</v>
      </c>
      <c r="T93" s="197">
        <v>0</v>
      </c>
      <c r="U93" s="197">
        <v>1.81</v>
      </c>
      <c r="V93" s="197">
        <v>0.88</v>
      </c>
      <c r="W93" s="197">
        <v>0.99</v>
      </c>
      <c r="X93" s="197">
        <v>18.82</v>
      </c>
      <c r="Y93" s="197">
        <v>0</v>
      </c>
      <c r="Z93" s="197">
        <v>2.62</v>
      </c>
      <c r="AA93" s="197">
        <v>2.0299999999999998</v>
      </c>
      <c r="AB93" s="197">
        <v>0</v>
      </c>
      <c r="AC93" s="197">
        <v>3.56</v>
      </c>
      <c r="AD93" s="197">
        <v>8.9</v>
      </c>
      <c r="AE93" s="197">
        <v>0</v>
      </c>
      <c r="AF93" s="197">
        <v>0</v>
      </c>
      <c r="AG93" s="197">
        <v>27.34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-48.39</v>
      </c>
      <c r="E94" s="197">
        <v>0</v>
      </c>
      <c r="F94" s="197">
        <v>0</v>
      </c>
      <c r="G94" s="197">
        <v>-48.12</v>
      </c>
      <c r="H94" s="197">
        <v>0</v>
      </c>
      <c r="I94" s="197">
        <v>0</v>
      </c>
      <c r="J94" s="197">
        <v>1.1100000000000001</v>
      </c>
      <c r="K94" s="197">
        <v>0.32</v>
      </c>
      <c r="L94" s="197">
        <v>17.38</v>
      </c>
      <c r="M94" s="197">
        <v>8.23</v>
      </c>
      <c r="N94" s="197">
        <v>0</v>
      </c>
      <c r="O94" s="197">
        <v>0</v>
      </c>
      <c r="P94" s="197">
        <v>1.07</v>
      </c>
      <c r="Q94" s="197">
        <v>0.21</v>
      </c>
      <c r="R94" s="197">
        <v>0.27</v>
      </c>
      <c r="S94" s="197">
        <v>0</v>
      </c>
      <c r="T94" s="197">
        <v>0</v>
      </c>
      <c r="U94" s="197">
        <v>1.81</v>
      </c>
      <c r="V94" s="197">
        <v>0.88</v>
      </c>
      <c r="W94" s="197">
        <v>0.99</v>
      </c>
      <c r="X94" s="197">
        <v>18.82</v>
      </c>
      <c r="Y94" s="197">
        <v>0</v>
      </c>
      <c r="Z94" s="197">
        <v>2.62</v>
      </c>
      <c r="AA94" s="197">
        <v>2.0299999999999998</v>
      </c>
      <c r="AB94" s="197">
        <v>0</v>
      </c>
      <c r="AC94" s="197">
        <v>3.56</v>
      </c>
      <c r="AD94" s="197">
        <v>8.9</v>
      </c>
      <c r="AE94" s="197">
        <v>0</v>
      </c>
      <c r="AF94" s="197">
        <v>0</v>
      </c>
      <c r="AG94" s="197">
        <v>27.34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-48.39</v>
      </c>
      <c r="E95" s="197">
        <v>0</v>
      </c>
      <c r="F95" s="197">
        <v>0</v>
      </c>
      <c r="G95" s="197">
        <v>-48.12</v>
      </c>
      <c r="H95" s="197">
        <v>0</v>
      </c>
      <c r="I95" s="197">
        <v>0</v>
      </c>
      <c r="J95" s="197">
        <v>1.1100000000000001</v>
      </c>
      <c r="K95" s="197">
        <v>0.32</v>
      </c>
      <c r="L95" s="197">
        <v>17.38</v>
      </c>
      <c r="M95" s="197">
        <v>8.23</v>
      </c>
      <c r="N95" s="197">
        <v>0</v>
      </c>
      <c r="O95" s="197">
        <v>0</v>
      </c>
      <c r="P95" s="197">
        <v>1.07</v>
      </c>
      <c r="Q95" s="197">
        <v>0.21</v>
      </c>
      <c r="R95" s="197">
        <v>0.27</v>
      </c>
      <c r="S95" s="197">
        <v>0</v>
      </c>
      <c r="T95" s="197">
        <v>0</v>
      </c>
      <c r="U95" s="197">
        <v>1.81</v>
      </c>
      <c r="V95" s="197">
        <v>0.88</v>
      </c>
      <c r="W95" s="197">
        <v>0.99</v>
      </c>
      <c r="X95" s="197">
        <v>18.82</v>
      </c>
      <c r="Y95" s="197">
        <v>0</v>
      </c>
      <c r="Z95" s="197">
        <v>2.62</v>
      </c>
      <c r="AA95" s="197">
        <v>2.0299999999999998</v>
      </c>
      <c r="AB95" s="197">
        <v>0</v>
      </c>
      <c r="AC95" s="197">
        <v>3.29</v>
      </c>
      <c r="AD95" s="197">
        <v>8.9</v>
      </c>
      <c r="AE95" s="197">
        <v>0</v>
      </c>
      <c r="AF95" s="197">
        <v>0</v>
      </c>
      <c r="AG95" s="197">
        <v>27.34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-48.39</v>
      </c>
      <c r="E96" s="197">
        <v>0</v>
      </c>
      <c r="F96" s="197">
        <v>0</v>
      </c>
      <c r="G96" s="197">
        <v>-48.12</v>
      </c>
      <c r="H96" s="197">
        <v>0</v>
      </c>
      <c r="I96" s="197">
        <v>0</v>
      </c>
      <c r="J96" s="197">
        <v>1.1100000000000001</v>
      </c>
      <c r="K96" s="197">
        <v>0.32</v>
      </c>
      <c r="L96" s="197">
        <v>17.38</v>
      </c>
      <c r="M96" s="197">
        <v>8.23</v>
      </c>
      <c r="N96" s="197">
        <v>0</v>
      </c>
      <c r="O96" s="197">
        <v>0</v>
      </c>
      <c r="P96" s="197">
        <v>1.07</v>
      </c>
      <c r="Q96" s="197">
        <v>0.21</v>
      </c>
      <c r="R96" s="197">
        <v>0.27</v>
      </c>
      <c r="S96" s="197">
        <v>0</v>
      </c>
      <c r="T96" s="197">
        <v>0</v>
      </c>
      <c r="U96" s="197">
        <v>1.81</v>
      </c>
      <c r="V96" s="197">
        <v>0.88</v>
      </c>
      <c r="W96" s="197">
        <v>0.99</v>
      </c>
      <c r="X96" s="197">
        <v>18.82</v>
      </c>
      <c r="Y96" s="197">
        <v>0</v>
      </c>
      <c r="Z96" s="197">
        <v>2.62</v>
      </c>
      <c r="AA96" s="197">
        <v>2.0299999999999998</v>
      </c>
      <c r="AB96" s="197">
        <v>0</v>
      </c>
      <c r="AC96" s="197">
        <v>3.03</v>
      </c>
      <c r="AD96" s="197">
        <v>8.9</v>
      </c>
      <c r="AE96" s="197">
        <v>0</v>
      </c>
      <c r="AF96" s="197">
        <v>0</v>
      </c>
      <c r="AG96" s="197">
        <v>27.34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-48.39</v>
      </c>
      <c r="E97" s="197">
        <v>0</v>
      </c>
      <c r="F97" s="197">
        <v>0</v>
      </c>
      <c r="G97" s="197">
        <v>-48.12</v>
      </c>
      <c r="H97" s="197">
        <v>0</v>
      </c>
      <c r="I97" s="197">
        <v>0</v>
      </c>
      <c r="J97" s="197">
        <v>-77.02</v>
      </c>
      <c r="K97" s="197">
        <v>0.32</v>
      </c>
      <c r="L97" s="197">
        <v>17.38</v>
      </c>
      <c r="M97" s="197">
        <v>8.23</v>
      </c>
      <c r="N97" s="197">
        <v>0</v>
      </c>
      <c r="O97" s="197">
        <v>0</v>
      </c>
      <c r="P97" s="197">
        <v>1.07</v>
      </c>
      <c r="Q97" s="197">
        <v>0.21</v>
      </c>
      <c r="R97" s="197">
        <v>0.27</v>
      </c>
      <c r="S97" s="197">
        <v>0</v>
      </c>
      <c r="T97" s="197">
        <v>0</v>
      </c>
      <c r="U97" s="197">
        <v>1.81</v>
      </c>
      <c r="V97" s="197">
        <v>0.88</v>
      </c>
      <c r="W97" s="197">
        <v>0.99</v>
      </c>
      <c r="X97" s="197">
        <v>18.82</v>
      </c>
      <c r="Y97" s="197">
        <v>0</v>
      </c>
      <c r="Z97" s="197">
        <v>2.62</v>
      </c>
      <c r="AA97" s="197">
        <v>2.0299999999999998</v>
      </c>
      <c r="AB97" s="197">
        <v>0</v>
      </c>
      <c r="AC97" s="197">
        <v>3.03</v>
      </c>
      <c r="AD97" s="197">
        <v>8.9</v>
      </c>
      <c r="AE97" s="197">
        <v>0</v>
      </c>
      <c r="AF97" s="197">
        <v>0</v>
      </c>
      <c r="AG97" s="197">
        <v>27.34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-48.39</v>
      </c>
      <c r="E98" s="197">
        <v>0</v>
      </c>
      <c r="F98" s="197">
        <v>0</v>
      </c>
      <c r="G98" s="197">
        <v>-48.12</v>
      </c>
      <c r="H98" s="197">
        <v>0</v>
      </c>
      <c r="I98" s="197">
        <v>0</v>
      </c>
      <c r="J98" s="197">
        <v>-89.83</v>
      </c>
      <c r="K98" s="197">
        <v>0.32</v>
      </c>
      <c r="L98" s="197">
        <v>17.38</v>
      </c>
      <c r="M98" s="197">
        <v>8.23</v>
      </c>
      <c r="N98" s="197">
        <v>0</v>
      </c>
      <c r="O98" s="197">
        <v>0</v>
      </c>
      <c r="P98" s="197">
        <v>1.07</v>
      </c>
      <c r="Q98" s="197">
        <v>0.21</v>
      </c>
      <c r="R98" s="197">
        <v>0.27</v>
      </c>
      <c r="S98" s="197">
        <v>0</v>
      </c>
      <c r="T98" s="197">
        <v>0</v>
      </c>
      <c r="U98" s="197">
        <v>1.81</v>
      </c>
      <c r="V98" s="197">
        <v>0.88</v>
      </c>
      <c r="W98" s="197">
        <v>0.99</v>
      </c>
      <c r="X98" s="197">
        <v>18.82</v>
      </c>
      <c r="Y98" s="197">
        <v>0</v>
      </c>
      <c r="Z98" s="197">
        <v>2.62</v>
      </c>
      <c r="AA98" s="197">
        <v>2.0299999999999998</v>
      </c>
      <c r="AB98" s="197">
        <v>0</v>
      </c>
      <c r="AC98" s="197">
        <v>3.03</v>
      </c>
      <c r="AD98" s="197">
        <v>8.9</v>
      </c>
      <c r="AE98" s="197">
        <v>0</v>
      </c>
      <c r="AF98" s="197">
        <v>0</v>
      </c>
      <c r="AG98" s="197">
        <v>27.34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-0.51615500000000036</v>
      </c>
      <c r="E99">
        <f t="shared" si="0"/>
        <v>0</v>
      </c>
      <c r="F99">
        <f t="shared" si="0"/>
        <v>0</v>
      </c>
      <c r="G99">
        <f t="shared" si="0"/>
        <v>-0.52512249999999949</v>
      </c>
      <c r="H99">
        <f t="shared" si="0"/>
        <v>0</v>
      </c>
      <c r="I99">
        <f t="shared" si="0"/>
        <v>0</v>
      </c>
      <c r="J99">
        <f t="shared" si="0"/>
        <v>-0.5415825000000003</v>
      </c>
      <c r="K99">
        <f t="shared" si="0"/>
        <v>7.6925000000000049E-3</v>
      </c>
      <c r="L99">
        <f t="shared" si="0"/>
        <v>0.66186250000000124</v>
      </c>
      <c r="M99">
        <f t="shared" si="0"/>
        <v>0.20690000000000003</v>
      </c>
      <c r="N99">
        <f t="shared" si="0"/>
        <v>0</v>
      </c>
      <c r="O99">
        <f t="shared" si="0"/>
        <v>0</v>
      </c>
      <c r="P99">
        <f t="shared" si="0"/>
        <v>2.5679999999999939E-2</v>
      </c>
      <c r="Q99">
        <f t="shared" si="0"/>
        <v>1.2622500000000007E-2</v>
      </c>
      <c r="R99">
        <f t="shared" si="0"/>
        <v>1.8027499999999967E-2</v>
      </c>
      <c r="S99">
        <f t="shared" si="0"/>
        <v>1.1965E-2</v>
      </c>
      <c r="T99">
        <f t="shared" si="0"/>
        <v>0</v>
      </c>
      <c r="U99">
        <f t="shared" si="0"/>
        <v>4.3440000000000041E-2</v>
      </c>
      <c r="V99">
        <f t="shared" si="0"/>
        <v>7.5574999999999948E-3</v>
      </c>
      <c r="W99">
        <f t="shared" si="0"/>
        <v>1.8999999999999993E-2</v>
      </c>
      <c r="X99">
        <f t="shared" si="0"/>
        <v>0.12254499999999999</v>
      </c>
      <c r="Y99">
        <f t="shared" si="0"/>
        <v>0</v>
      </c>
      <c r="Z99">
        <f t="shared" si="0"/>
        <v>6.8145000000000025E-2</v>
      </c>
      <c r="AA99">
        <f t="shared" si="0"/>
        <v>2.6110000000000019E-2</v>
      </c>
      <c r="AB99">
        <f t="shared" si="0"/>
        <v>0</v>
      </c>
      <c r="AC99">
        <f t="shared" si="0"/>
        <v>3.9824999999999937E-2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0.52215499999999926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3.7025000000000002E-2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6.3250325000000034</v>
      </c>
      <c r="AP99">
        <f t="shared" si="0"/>
        <v>6.1169999999999981E-2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-83.501999999999995</v>
      </c>
      <c r="G3" s="82">
        <v>-83.501999999999995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-51.737000000000002</v>
      </c>
      <c r="N3" s="82">
        <v>-51.737000000000002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83.501999999999995</v>
      </c>
      <c r="AF3" s="82">
        <v>51.737000000000002</v>
      </c>
      <c r="AG3" s="82">
        <v>0</v>
      </c>
      <c r="AH3" s="82">
        <v>0</v>
      </c>
      <c r="AI3" s="82">
        <v>135.239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83.501999999999995</v>
      </c>
      <c r="BQ3" s="83">
        <f t="shared" ref="BQ3:BS66" si="3">IF(AF3&gt;0,AF3,0)</f>
        <v>51.737000000000002</v>
      </c>
      <c r="BR3" s="83">
        <f t="shared" si="3"/>
        <v>0</v>
      </c>
      <c r="BS3" s="83">
        <f t="shared" si="3"/>
        <v>0</v>
      </c>
      <c r="BT3" s="83">
        <f>-SUM(BP3:BS3)</f>
        <v>-135.239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835.02</v>
      </c>
      <c r="DA3" s="80">
        <f t="shared" ref="DA3:DC66" si="8">$AK3*BQ3</f>
        <v>517.37</v>
      </c>
      <c r="DB3" s="80">
        <f t="shared" si="8"/>
        <v>0</v>
      </c>
      <c r="DC3" s="80">
        <f t="shared" si="8"/>
        <v>0</v>
      </c>
      <c r="DD3" s="80">
        <f>SUM(CZ3:DC3)</f>
        <v>1352.3899999999999</v>
      </c>
      <c r="DF3" s="81">
        <f>AR3+AU3+BB3+BI3+BP3</f>
        <v>83.501999999999995</v>
      </c>
      <c r="DG3" s="81">
        <f>AY3+AN3+BC3+BJ3+BQ3</f>
        <v>51.737000000000002</v>
      </c>
      <c r="DH3" s="81">
        <f>BF3+AO3+AV3+BK3+BR3</f>
        <v>0</v>
      </c>
      <c r="DI3" s="81">
        <f>BM3+BS3+BD3+AW3+AP3</f>
        <v>0</v>
      </c>
      <c r="DJ3" s="81">
        <f>BT3+BL3+BE3+AX3+AQ3</f>
        <v>-135.239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-92.733000000000004</v>
      </c>
      <c r="G4" s="82">
        <v>-92.733000000000004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-57.456000000000003</v>
      </c>
      <c r="N4" s="82">
        <v>-57.456000000000003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92.733000000000004</v>
      </c>
      <c r="AF4" s="82">
        <v>57.456000000000003</v>
      </c>
      <c r="AG4" s="82">
        <v>0</v>
      </c>
      <c r="AH4" s="82">
        <v>0</v>
      </c>
      <c r="AI4" s="82">
        <v>150.18899999999999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92.733000000000004</v>
      </c>
      <c r="BQ4" s="83">
        <f t="shared" si="3"/>
        <v>57.456000000000003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-150.18900000000002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927.33</v>
      </c>
      <c r="DA4" s="80">
        <f t="shared" si="8"/>
        <v>574.56000000000006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1501.89</v>
      </c>
      <c r="DF4" s="81">
        <f t="shared" ref="DF4:DF67" si="31">AR4+AU4+BB4+BI4+BP4</f>
        <v>92.733000000000004</v>
      </c>
      <c r="DG4" s="81">
        <f t="shared" ref="DG4:DG67" si="32">AY4+AN4+BC4+BJ4+BQ4</f>
        <v>57.456000000000003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-150.18900000000002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-96.238</v>
      </c>
      <c r="G5" s="82">
        <v>-96.238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-59.628999999999998</v>
      </c>
      <c r="N5" s="82">
        <v>-59.628999999999998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96.238</v>
      </c>
      <c r="AF5" s="82">
        <v>59.628999999999998</v>
      </c>
      <c r="AG5" s="82">
        <v>0</v>
      </c>
      <c r="AH5" s="82">
        <v>0</v>
      </c>
      <c r="AI5" s="82">
        <v>155.86699999999999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96.238</v>
      </c>
      <c r="BQ5" s="83">
        <f t="shared" si="3"/>
        <v>59.628999999999998</v>
      </c>
      <c r="BR5" s="83">
        <f t="shared" si="3"/>
        <v>0</v>
      </c>
      <c r="BS5" s="83">
        <f t="shared" si="3"/>
        <v>0</v>
      </c>
      <c r="BT5" s="83">
        <f t="shared" si="20"/>
        <v>-155.86699999999999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962.38</v>
      </c>
      <c r="DA5" s="80">
        <f t="shared" si="8"/>
        <v>596.29</v>
      </c>
      <c r="DB5" s="80">
        <f t="shared" si="8"/>
        <v>0</v>
      </c>
      <c r="DC5" s="80">
        <f t="shared" si="8"/>
        <v>0</v>
      </c>
      <c r="DD5" s="80">
        <f t="shared" si="30"/>
        <v>1558.67</v>
      </c>
      <c r="DF5" s="81">
        <f t="shared" si="31"/>
        <v>96.238</v>
      </c>
      <c r="DG5" s="81">
        <f t="shared" si="32"/>
        <v>59.628999999999998</v>
      </c>
      <c r="DH5" s="81">
        <f t="shared" si="33"/>
        <v>0</v>
      </c>
      <c r="DI5" s="81">
        <f t="shared" si="34"/>
        <v>0</v>
      </c>
      <c r="DJ5" s="81">
        <f t="shared" si="35"/>
        <v>-155.86699999999999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-107.267</v>
      </c>
      <c r="G6" s="82">
        <v>-107.267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-66.462000000000003</v>
      </c>
      <c r="N6" s="82">
        <v>-66.462000000000003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107.267</v>
      </c>
      <c r="AF6" s="82">
        <v>66.462000000000003</v>
      </c>
      <c r="AG6" s="82">
        <v>0</v>
      </c>
      <c r="AH6" s="82">
        <v>0</v>
      </c>
      <c r="AI6" s="82">
        <v>173.72900000000001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107.267</v>
      </c>
      <c r="BQ6" s="83">
        <f t="shared" si="3"/>
        <v>66.462000000000003</v>
      </c>
      <c r="BR6" s="83">
        <f t="shared" si="3"/>
        <v>0</v>
      </c>
      <c r="BS6" s="83">
        <f t="shared" si="3"/>
        <v>0</v>
      </c>
      <c r="BT6" s="83">
        <f t="shared" si="20"/>
        <v>-173.72899999999998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1072.67</v>
      </c>
      <c r="DA6" s="80">
        <f t="shared" si="8"/>
        <v>664.62</v>
      </c>
      <c r="DB6" s="80">
        <f t="shared" si="8"/>
        <v>0</v>
      </c>
      <c r="DC6" s="80">
        <f t="shared" si="8"/>
        <v>0</v>
      </c>
      <c r="DD6" s="80">
        <f t="shared" si="30"/>
        <v>1737.29</v>
      </c>
      <c r="DF6" s="81">
        <f t="shared" si="31"/>
        <v>107.267</v>
      </c>
      <c r="DG6" s="81">
        <f t="shared" si="32"/>
        <v>66.462000000000003</v>
      </c>
      <c r="DH6" s="81">
        <f t="shared" si="33"/>
        <v>0</v>
      </c>
      <c r="DI6" s="81">
        <f t="shared" si="34"/>
        <v>0</v>
      </c>
      <c r="DJ6" s="81">
        <f t="shared" si="35"/>
        <v>-173.72899999999998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-117.46899999999999</v>
      </c>
      <c r="G7" s="82">
        <v>-117.46899999999999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-65</v>
      </c>
      <c r="N7" s="82">
        <v>-65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117.46899999999999</v>
      </c>
      <c r="AF7" s="82">
        <v>65</v>
      </c>
      <c r="AG7" s="82">
        <v>0</v>
      </c>
      <c r="AH7" s="82">
        <v>0</v>
      </c>
      <c r="AI7" s="82">
        <v>182.46899999999999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117.46899999999999</v>
      </c>
      <c r="BQ7" s="83">
        <f t="shared" si="3"/>
        <v>65</v>
      </c>
      <c r="BR7" s="83">
        <f t="shared" si="3"/>
        <v>0</v>
      </c>
      <c r="BS7" s="83">
        <f t="shared" si="3"/>
        <v>0</v>
      </c>
      <c r="BT7" s="83">
        <f t="shared" si="20"/>
        <v>-182.46899999999999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1174.69</v>
      </c>
      <c r="DA7" s="80">
        <f t="shared" si="8"/>
        <v>650</v>
      </c>
      <c r="DB7" s="80">
        <f t="shared" si="8"/>
        <v>0</v>
      </c>
      <c r="DC7" s="80">
        <f t="shared" si="8"/>
        <v>0</v>
      </c>
      <c r="DD7" s="80">
        <f t="shared" si="30"/>
        <v>1824.69</v>
      </c>
      <c r="DF7" s="81">
        <f t="shared" si="31"/>
        <v>117.46899999999999</v>
      </c>
      <c r="DG7" s="81">
        <f t="shared" si="32"/>
        <v>65</v>
      </c>
      <c r="DH7" s="81">
        <f t="shared" si="33"/>
        <v>0</v>
      </c>
      <c r="DI7" s="81">
        <f t="shared" si="34"/>
        <v>0</v>
      </c>
      <c r="DJ7" s="81">
        <f t="shared" si="35"/>
        <v>-182.46899999999999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-156.60599999999999</v>
      </c>
      <c r="G8" s="82">
        <v>-156.60599999999999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-45</v>
      </c>
      <c r="N8" s="82">
        <v>-45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156.60599999999999</v>
      </c>
      <c r="AF8" s="82">
        <v>45</v>
      </c>
      <c r="AG8" s="82">
        <v>0</v>
      </c>
      <c r="AH8" s="82">
        <v>0</v>
      </c>
      <c r="AI8" s="82">
        <v>201.60599999999999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156.60599999999999</v>
      </c>
      <c r="BQ8" s="83">
        <f t="shared" si="3"/>
        <v>45</v>
      </c>
      <c r="BR8" s="83">
        <f t="shared" si="3"/>
        <v>0</v>
      </c>
      <c r="BS8" s="83">
        <f t="shared" si="3"/>
        <v>0</v>
      </c>
      <c r="BT8" s="83">
        <f t="shared" si="20"/>
        <v>-201.60599999999999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1566.06</v>
      </c>
      <c r="DA8" s="80">
        <f t="shared" si="8"/>
        <v>450</v>
      </c>
      <c r="DB8" s="80">
        <f t="shared" si="8"/>
        <v>0</v>
      </c>
      <c r="DC8" s="80">
        <f t="shared" si="8"/>
        <v>0</v>
      </c>
      <c r="DD8" s="80">
        <f t="shared" si="30"/>
        <v>2016.06</v>
      </c>
      <c r="DF8" s="81">
        <f t="shared" si="31"/>
        <v>156.60599999999999</v>
      </c>
      <c r="DG8" s="81">
        <f t="shared" si="32"/>
        <v>45</v>
      </c>
      <c r="DH8" s="81">
        <f t="shared" si="33"/>
        <v>0</v>
      </c>
      <c r="DI8" s="81">
        <f t="shared" si="34"/>
        <v>0</v>
      </c>
      <c r="DJ8" s="81">
        <f t="shared" si="35"/>
        <v>-201.60599999999999</v>
      </c>
      <c r="DK8" s="84">
        <f t="shared" si="9"/>
        <v>0</v>
      </c>
    </row>
    <row r="9" spans="1:115" ht="15.75" thickBot="1">
      <c r="A9" s="76"/>
      <c r="B9" s="31">
        <v>7</v>
      </c>
      <c r="C9" s="82">
        <v>-15</v>
      </c>
      <c r="D9" s="82">
        <v>0</v>
      </c>
      <c r="E9" s="82">
        <v>0</v>
      </c>
      <c r="F9" s="82">
        <v>-218.35599999999999</v>
      </c>
      <c r="G9" s="82">
        <v>-233.35599999999999</v>
      </c>
      <c r="H9" s="76"/>
      <c r="I9" s="31">
        <v>7</v>
      </c>
      <c r="J9" s="82">
        <v>15</v>
      </c>
      <c r="K9" s="82">
        <v>0</v>
      </c>
      <c r="L9" s="82">
        <v>0</v>
      </c>
      <c r="M9" s="82">
        <v>0</v>
      </c>
      <c r="N9" s="82">
        <v>15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218.35599999999999</v>
      </c>
      <c r="AF9" s="82">
        <v>0</v>
      </c>
      <c r="AG9" s="82">
        <v>0</v>
      </c>
      <c r="AH9" s="82">
        <v>0</v>
      </c>
      <c r="AI9" s="82">
        <v>218.35599999999999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218.35599999999999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-218.35599999999999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150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2183.56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2183.56</v>
      </c>
      <c r="DF9" s="81">
        <f t="shared" si="31"/>
        <v>233.35599999999999</v>
      </c>
      <c r="DG9" s="81">
        <f t="shared" si="32"/>
        <v>-15</v>
      </c>
      <c r="DH9" s="81">
        <f t="shared" si="33"/>
        <v>0</v>
      </c>
      <c r="DI9" s="81">
        <f t="shared" si="34"/>
        <v>0</v>
      </c>
      <c r="DJ9" s="81">
        <f t="shared" si="35"/>
        <v>-218.35599999999999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-30</v>
      </c>
      <c r="D10" s="82">
        <v>0</v>
      </c>
      <c r="E10" s="82">
        <v>0</v>
      </c>
      <c r="F10" s="82">
        <v>-234.61600000000001</v>
      </c>
      <c r="G10" s="82">
        <v>-264.61599999999999</v>
      </c>
      <c r="H10" s="76"/>
      <c r="I10" s="31">
        <v>8</v>
      </c>
      <c r="J10" s="82">
        <v>30</v>
      </c>
      <c r="K10" s="82">
        <v>0</v>
      </c>
      <c r="L10" s="82">
        <v>0</v>
      </c>
      <c r="M10" s="82">
        <v>0</v>
      </c>
      <c r="N10" s="82">
        <v>30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234.61600000000001</v>
      </c>
      <c r="AF10" s="82">
        <v>0</v>
      </c>
      <c r="AG10" s="82">
        <v>0</v>
      </c>
      <c r="AH10" s="82">
        <v>0</v>
      </c>
      <c r="AI10" s="82">
        <v>234.61600000000001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234.61600000000001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-234.61600000000001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300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2346.1600000000003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2346.1600000000003</v>
      </c>
      <c r="DF10" s="81">
        <f t="shared" si="31"/>
        <v>264.61599999999999</v>
      </c>
      <c r="DG10" s="81">
        <f t="shared" si="32"/>
        <v>-30</v>
      </c>
      <c r="DH10" s="81">
        <f t="shared" si="33"/>
        <v>0</v>
      </c>
      <c r="DI10" s="81">
        <f t="shared" si="34"/>
        <v>0</v>
      </c>
      <c r="DJ10" s="81">
        <f t="shared" si="35"/>
        <v>-234.61600000000001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-45</v>
      </c>
      <c r="D11" s="82">
        <v>0</v>
      </c>
      <c r="E11" s="82">
        <v>0</v>
      </c>
      <c r="F11" s="82">
        <v>-204</v>
      </c>
      <c r="G11" s="82">
        <v>-249</v>
      </c>
      <c r="H11" s="76"/>
      <c r="I11" s="31">
        <v>9</v>
      </c>
      <c r="J11" s="82">
        <v>45</v>
      </c>
      <c r="K11" s="82">
        <v>0</v>
      </c>
      <c r="L11" s="82">
        <v>0</v>
      </c>
      <c r="M11" s="82">
        <v>0</v>
      </c>
      <c r="N11" s="82">
        <v>45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204</v>
      </c>
      <c r="AF11" s="82">
        <v>0</v>
      </c>
      <c r="AG11" s="82">
        <v>0</v>
      </c>
      <c r="AH11" s="82">
        <v>0</v>
      </c>
      <c r="AI11" s="82">
        <v>204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45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-45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204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-204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450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450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2040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2040</v>
      </c>
      <c r="DF11" s="81">
        <f t="shared" si="31"/>
        <v>249</v>
      </c>
      <c r="DG11" s="81">
        <f t="shared" si="32"/>
        <v>-45</v>
      </c>
      <c r="DH11" s="81">
        <f t="shared" si="33"/>
        <v>0</v>
      </c>
      <c r="DI11" s="81">
        <f t="shared" si="34"/>
        <v>0</v>
      </c>
      <c r="DJ11" s="81">
        <f t="shared" si="35"/>
        <v>-204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-55</v>
      </c>
      <c r="D12" s="82">
        <v>0</v>
      </c>
      <c r="E12" s="82">
        <v>0</v>
      </c>
      <c r="F12" s="82">
        <v>-169</v>
      </c>
      <c r="G12" s="82">
        <v>-224</v>
      </c>
      <c r="H12" s="76"/>
      <c r="I12" s="31">
        <v>10</v>
      </c>
      <c r="J12" s="82">
        <v>55</v>
      </c>
      <c r="K12" s="82">
        <v>0</v>
      </c>
      <c r="L12" s="82">
        <v>0</v>
      </c>
      <c r="M12" s="82">
        <v>0</v>
      </c>
      <c r="N12" s="82">
        <v>55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169</v>
      </c>
      <c r="AF12" s="82">
        <v>0</v>
      </c>
      <c r="AG12" s="82">
        <v>0</v>
      </c>
      <c r="AH12" s="82">
        <v>0</v>
      </c>
      <c r="AI12" s="82">
        <v>169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55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-55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169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-169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550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550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1690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1690</v>
      </c>
      <c r="DF12" s="81">
        <f t="shared" si="31"/>
        <v>224</v>
      </c>
      <c r="DG12" s="81">
        <f t="shared" si="32"/>
        <v>-55</v>
      </c>
      <c r="DH12" s="81">
        <f t="shared" si="33"/>
        <v>0</v>
      </c>
      <c r="DI12" s="81">
        <f t="shared" si="34"/>
        <v>0</v>
      </c>
      <c r="DJ12" s="81">
        <f t="shared" si="35"/>
        <v>-169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-60</v>
      </c>
      <c r="D13" s="82">
        <v>0</v>
      </c>
      <c r="E13" s="82">
        <v>0</v>
      </c>
      <c r="F13" s="82">
        <v>-217</v>
      </c>
      <c r="G13" s="82">
        <v>-277</v>
      </c>
      <c r="H13" s="76"/>
      <c r="I13" s="31">
        <v>11</v>
      </c>
      <c r="J13" s="82">
        <v>60</v>
      </c>
      <c r="K13" s="82">
        <v>0</v>
      </c>
      <c r="L13" s="82">
        <v>0</v>
      </c>
      <c r="M13" s="82">
        <v>0</v>
      </c>
      <c r="N13" s="82">
        <v>60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217</v>
      </c>
      <c r="AF13" s="82">
        <v>0</v>
      </c>
      <c r="AG13" s="82">
        <v>0</v>
      </c>
      <c r="AH13" s="82">
        <v>0</v>
      </c>
      <c r="AI13" s="82">
        <v>217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60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-60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217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-217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600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600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2170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2170</v>
      </c>
      <c r="DF13" s="81">
        <f t="shared" si="31"/>
        <v>277</v>
      </c>
      <c r="DG13" s="81">
        <f t="shared" si="32"/>
        <v>-60</v>
      </c>
      <c r="DH13" s="81">
        <f t="shared" si="33"/>
        <v>0</v>
      </c>
      <c r="DI13" s="81">
        <f t="shared" si="34"/>
        <v>0</v>
      </c>
      <c r="DJ13" s="81">
        <f t="shared" si="35"/>
        <v>-217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-70</v>
      </c>
      <c r="D14" s="82">
        <v>0</v>
      </c>
      <c r="E14" s="82">
        <v>0</v>
      </c>
      <c r="F14" s="82">
        <v>-187</v>
      </c>
      <c r="G14" s="82">
        <v>-257</v>
      </c>
      <c r="H14" s="76"/>
      <c r="I14" s="31">
        <v>12</v>
      </c>
      <c r="J14" s="82">
        <v>70</v>
      </c>
      <c r="K14" s="82">
        <v>0</v>
      </c>
      <c r="L14" s="82">
        <v>0</v>
      </c>
      <c r="M14" s="82">
        <v>0</v>
      </c>
      <c r="N14" s="82">
        <v>70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187</v>
      </c>
      <c r="AF14" s="82">
        <v>0</v>
      </c>
      <c r="AG14" s="82">
        <v>0</v>
      </c>
      <c r="AH14" s="82">
        <v>0</v>
      </c>
      <c r="AI14" s="82">
        <v>187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70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-70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187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-187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700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700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1870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1870</v>
      </c>
      <c r="DF14" s="81">
        <f t="shared" si="31"/>
        <v>257</v>
      </c>
      <c r="DG14" s="81">
        <f t="shared" si="32"/>
        <v>-70</v>
      </c>
      <c r="DH14" s="81">
        <f t="shared" si="33"/>
        <v>0</v>
      </c>
      <c r="DI14" s="81">
        <f t="shared" si="34"/>
        <v>0</v>
      </c>
      <c r="DJ14" s="81">
        <f t="shared" si="35"/>
        <v>-187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-85</v>
      </c>
      <c r="D15" s="82">
        <v>0</v>
      </c>
      <c r="E15" s="82">
        <v>0</v>
      </c>
      <c r="F15" s="82">
        <v>-153</v>
      </c>
      <c r="G15" s="82">
        <v>-238</v>
      </c>
      <c r="H15" s="76"/>
      <c r="I15" s="31">
        <v>13</v>
      </c>
      <c r="J15" s="82">
        <v>85</v>
      </c>
      <c r="K15" s="82">
        <v>0</v>
      </c>
      <c r="L15" s="82">
        <v>0</v>
      </c>
      <c r="M15" s="82">
        <v>0</v>
      </c>
      <c r="N15" s="82">
        <v>85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153</v>
      </c>
      <c r="AF15" s="82">
        <v>0</v>
      </c>
      <c r="AG15" s="82">
        <v>0</v>
      </c>
      <c r="AH15" s="82">
        <v>0</v>
      </c>
      <c r="AI15" s="82">
        <v>153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85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-85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153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-153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850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850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1530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1530</v>
      </c>
      <c r="DF15" s="81">
        <f t="shared" si="31"/>
        <v>238</v>
      </c>
      <c r="DG15" s="81">
        <f t="shared" si="32"/>
        <v>-85</v>
      </c>
      <c r="DH15" s="81">
        <f t="shared" si="33"/>
        <v>0</v>
      </c>
      <c r="DI15" s="81">
        <f t="shared" si="34"/>
        <v>0</v>
      </c>
      <c r="DJ15" s="81">
        <f t="shared" si="35"/>
        <v>-153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-93.986999999999995</v>
      </c>
      <c r="D16" s="82">
        <v>0</v>
      </c>
      <c r="E16" s="82">
        <v>0</v>
      </c>
      <c r="F16" s="82">
        <v>-128.01300000000001</v>
      </c>
      <c r="G16" s="82">
        <v>-222</v>
      </c>
      <c r="H16" s="76"/>
      <c r="I16" s="31">
        <v>14</v>
      </c>
      <c r="J16" s="82">
        <v>93.986999999999995</v>
      </c>
      <c r="K16" s="82">
        <v>0</v>
      </c>
      <c r="L16" s="82">
        <v>0</v>
      </c>
      <c r="M16" s="82">
        <v>0</v>
      </c>
      <c r="N16" s="82">
        <v>93.986999999999995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128.01300000000001</v>
      </c>
      <c r="AF16" s="82">
        <v>0</v>
      </c>
      <c r="AG16" s="82">
        <v>0</v>
      </c>
      <c r="AH16" s="82">
        <v>0</v>
      </c>
      <c r="AI16" s="82">
        <v>128.01300000000001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93.986999999999995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-93.986999999999995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128.01300000000001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-128.01300000000001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939.86999999999989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939.86999999999989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1280.1300000000001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1280.1300000000001</v>
      </c>
      <c r="DF16" s="81">
        <f t="shared" si="31"/>
        <v>222</v>
      </c>
      <c r="DG16" s="81">
        <f t="shared" si="32"/>
        <v>-93.986999999999995</v>
      </c>
      <c r="DH16" s="81">
        <f t="shared" si="33"/>
        <v>0</v>
      </c>
      <c r="DI16" s="81">
        <f t="shared" si="34"/>
        <v>0</v>
      </c>
      <c r="DJ16" s="81">
        <f t="shared" si="35"/>
        <v>-128.01300000000001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-88.483000000000004</v>
      </c>
      <c r="D17" s="82">
        <v>0</v>
      </c>
      <c r="E17" s="82">
        <v>0</v>
      </c>
      <c r="F17" s="82">
        <v>-120.517</v>
      </c>
      <c r="G17" s="82">
        <v>-209</v>
      </c>
      <c r="H17" s="76"/>
      <c r="I17" s="31">
        <v>15</v>
      </c>
      <c r="J17" s="82">
        <v>88.483000000000004</v>
      </c>
      <c r="K17" s="82">
        <v>0</v>
      </c>
      <c r="L17" s="82">
        <v>0</v>
      </c>
      <c r="M17" s="82">
        <v>0</v>
      </c>
      <c r="N17" s="82">
        <v>88.483000000000004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120.517</v>
      </c>
      <c r="AF17" s="82">
        <v>0</v>
      </c>
      <c r="AG17" s="82">
        <v>0</v>
      </c>
      <c r="AH17" s="82">
        <v>0</v>
      </c>
      <c r="AI17" s="82">
        <v>120.517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88.483000000000004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-88.483000000000004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120.517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-120.517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884.83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884.83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1205.17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1205.17</v>
      </c>
      <c r="DF17" s="81">
        <f t="shared" si="31"/>
        <v>209</v>
      </c>
      <c r="DG17" s="81">
        <f t="shared" si="32"/>
        <v>-88.483000000000004</v>
      </c>
      <c r="DH17" s="81">
        <f t="shared" si="33"/>
        <v>0</v>
      </c>
      <c r="DI17" s="81">
        <f t="shared" si="34"/>
        <v>0</v>
      </c>
      <c r="DJ17" s="81">
        <f t="shared" si="35"/>
        <v>-120.517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-84.673000000000002</v>
      </c>
      <c r="D18" s="82">
        <v>0</v>
      </c>
      <c r="E18" s="82">
        <v>0</v>
      </c>
      <c r="F18" s="82">
        <v>-115.327</v>
      </c>
      <c r="G18" s="82">
        <v>-200</v>
      </c>
      <c r="H18" s="76"/>
      <c r="I18" s="31">
        <v>16</v>
      </c>
      <c r="J18" s="82">
        <v>84.673000000000002</v>
      </c>
      <c r="K18" s="82">
        <v>0</v>
      </c>
      <c r="L18" s="82">
        <v>0</v>
      </c>
      <c r="M18" s="82">
        <v>0</v>
      </c>
      <c r="N18" s="82">
        <v>84.673000000000002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115.327</v>
      </c>
      <c r="AF18" s="82">
        <v>0</v>
      </c>
      <c r="AG18" s="82">
        <v>0</v>
      </c>
      <c r="AH18" s="82">
        <v>0</v>
      </c>
      <c r="AI18" s="82">
        <v>115.327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84.673000000000002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-84.673000000000002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115.327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-115.327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846.73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846.73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1153.27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1153.27</v>
      </c>
      <c r="DF18" s="81">
        <f t="shared" si="31"/>
        <v>200</v>
      </c>
      <c r="DG18" s="81">
        <f t="shared" si="32"/>
        <v>-84.673000000000002</v>
      </c>
      <c r="DH18" s="81">
        <f t="shared" si="33"/>
        <v>0</v>
      </c>
      <c r="DI18" s="81">
        <f t="shared" si="34"/>
        <v>0</v>
      </c>
      <c r="DJ18" s="81">
        <f t="shared" si="35"/>
        <v>-115.327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-74.088999999999999</v>
      </c>
      <c r="D19" s="82">
        <v>0</v>
      </c>
      <c r="E19" s="82">
        <v>0</v>
      </c>
      <c r="F19" s="82">
        <v>-100.911</v>
      </c>
      <c r="G19" s="82">
        <v>-175</v>
      </c>
      <c r="H19" s="76"/>
      <c r="I19" s="31">
        <v>17</v>
      </c>
      <c r="J19" s="82">
        <v>74.088999999999999</v>
      </c>
      <c r="K19" s="82">
        <v>0</v>
      </c>
      <c r="L19" s="82">
        <v>0</v>
      </c>
      <c r="M19" s="82">
        <v>0</v>
      </c>
      <c r="N19" s="82">
        <v>74.088999999999999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100.911</v>
      </c>
      <c r="AF19" s="82">
        <v>0</v>
      </c>
      <c r="AG19" s="82">
        <v>0</v>
      </c>
      <c r="AH19" s="82">
        <v>0</v>
      </c>
      <c r="AI19" s="82">
        <v>100.911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74.088999999999999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-74.088999999999999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100.911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-100.911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740.89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740.89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1009.11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1009.11</v>
      </c>
      <c r="DF19" s="81">
        <f t="shared" si="31"/>
        <v>175</v>
      </c>
      <c r="DG19" s="81">
        <f t="shared" si="32"/>
        <v>-74.088999999999999</v>
      </c>
      <c r="DH19" s="81">
        <f t="shared" si="33"/>
        <v>0</v>
      </c>
      <c r="DI19" s="81">
        <f t="shared" si="34"/>
        <v>0</v>
      </c>
      <c r="DJ19" s="81">
        <f t="shared" si="35"/>
        <v>-100.911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-71.125</v>
      </c>
      <c r="D20" s="82">
        <v>0</v>
      </c>
      <c r="E20" s="82">
        <v>0</v>
      </c>
      <c r="F20" s="82">
        <v>-96.875</v>
      </c>
      <c r="G20" s="82">
        <v>-168</v>
      </c>
      <c r="H20" s="76"/>
      <c r="I20" s="31">
        <v>18</v>
      </c>
      <c r="J20" s="82">
        <v>71.125</v>
      </c>
      <c r="K20" s="82">
        <v>0</v>
      </c>
      <c r="L20" s="82">
        <v>0</v>
      </c>
      <c r="M20" s="82">
        <v>0</v>
      </c>
      <c r="N20" s="82">
        <v>71.125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96.875</v>
      </c>
      <c r="AF20" s="82">
        <v>0</v>
      </c>
      <c r="AG20" s="82">
        <v>0</v>
      </c>
      <c r="AH20" s="82">
        <v>0</v>
      </c>
      <c r="AI20" s="82">
        <v>96.875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71.125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-71.125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96.875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-96.875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711.25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711.25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968.75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968.75</v>
      </c>
      <c r="DF20" s="81">
        <f t="shared" si="31"/>
        <v>168</v>
      </c>
      <c r="DG20" s="81">
        <f t="shared" si="32"/>
        <v>-71.125</v>
      </c>
      <c r="DH20" s="81">
        <f t="shared" si="33"/>
        <v>0</v>
      </c>
      <c r="DI20" s="81">
        <f t="shared" si="34"/>
        <v>0</v>
      </c>
      <c r="DJ20" s="81">
        <f t="shared" si="35"/>
        <v>-96.875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-67.314999999999998</v>
      </c>
      <c r="D21" s="82">
        <v>0</v>
      </c>
      <c r="E21" s="82">
        <v>0</v>
      </c>
      <c r="F21" s="82">
        <v>-91.685000000000002</v>
      </c>
      <c r="G21" s="82">
        <v>-159</v>
      </c>
      <c r="H21" s="76"/>
      <c r="I21" s="31">
        <v>19</v>
      </c>
      <c r="J21" s="82">
        <v>67.314999999999998</v>
      </c>
      <c r="K21" s="82">
        <v>0</v>
      </c>
      <c r="L21" s="82">
        <v>0</v>
      </c>
      <c r="M21" s="82">
        <v>0</v>
      </c>
      <c r="N21" s="82">
        <v>67.314999999999998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91.685000000000002</v>
      </c>
      <c r="AF21" s="82">
        <v>0</v>
      </c>
      <c r="AG21" s="82">
        <v>0</v>
      </c>
      <c r="AH21" s="82">
        <v>0</v>
      </c>
      <c r="AI21" s="82">
        <v>91.685000000000002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67.314999999999998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-67.314999999999998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91.685000000000002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-91.685000000000002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673.15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673.15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916.85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916.85</v>
      </c>
      <c r="DF21" s="81">
        <f t="shared" si="31"/>
        <v>159</v>
      </c>
      <c r="DG21" s="81">
        <f t="shared" si="32"/>
        <v>-67.314999999999998</v>
      </c>
      <c r="DH21" s="81">
        <f t="shared" si="33"/>
        <v>0</v>
      </c>
      <c r="DI21" s="81">
        <f t="shared" si="34"/>
        <v>0</v>
      </c>
      <c r="DJ21" s="81">
        <f t="shared" si="35"/>
        <v>-91.685000000000002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-67.314999999999998</v>
      </c>
      <c r="D22" s="82">
        <v>0</v>
      </c>
      <c r="E22" s="82">
        <v>0</v>
      </c>
      <c r="F22" s="82">
        <v>-91.685000000000002</v>
      </c>
      <c r="G22" s="82">
        <v>-159</v>
      </c>
      <c r="H22" s="76"/>
      <c r="I22" s="31">
        <v>20</v>
      </c>
      <c r="J22" s="82">
        <v>67.314999999999998</v>
      </c>
      <c r="K22" s="82">
        <v>0</v>
      </c>
      <c r="L22" s="82">
        <v>0</v>
      </c>
      <c r="M22" s="82">
        <v>0</v>
      </c>
      <c r="N22" s="82">
        <v>67.314999999999998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91.685000000000002</v>
      </c>
      <c r="AF22" s="82">
        <v>0</v>
      </c>
      <c r="AG22" s="82">
        <v>0</v>
      </c>
      <c r="AH22" s="82">
        <v>0</v>
      </c>
      <c r="AI22" s="82">
        <v>91.685000000000002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67.314999999999998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-67.314999999999998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91.685000000000002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-91.685000000000002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673.15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673.15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916.85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916.85</v>
      </c>
      <c r="DF22" s="81">
        <f t="shared" si="31"/>
        <v>159</v>
      </c>
      <c r="DG22" s="81">
        <f t="shared" si="32"/>
        <v>-67.314999999999998</v>
      </c>
      <c r="DH22" s="81">
        <f t="shared" si="33"/>
        <v>0</v>
      </c>
      <c r="DI22" s="81">
        <f t="shared" si="34"/>
        <v>0</v>
      </c>
      <c r="DJ22" s="81">
        <f t="shared" si="35"/>
        <v>-91.685000000000002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-65.197999999999993</v>
      </c>
      <c r="D23" s="82">
        <v>0</v>
      </c>
      <c r="E23" s="82">
        <v>0</v>
      </c>
      <c r="F23" s="82">
        <v>-88.802000000000007</v>
      </c>
      <c r="G23" s="82">
        <v>-154</v>
      </c>
      <c r="H23" s="76"/>
      <c r="I23" s="31">
        <v>21</v>
      </c>
      <c r="J23" s="82">
        <v>65.197999999999993</v>
      </c>
      <c r="K23" s="82">
        <v>0</v>
      </c>
      <c r="L23" s="82">
        <v>0</v>
      </c>
      <c r="M23" s="82">
        <v>0</v>
      </c>
      <c r="N23" s="82">
        <v>65.197999999999993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88.802000000000007</v>
      </c>
      <c r="AF23" s="82">
        <v>0</v>
      </c>
      <c r="AG23" s="82">
        <v>0</v>
      </c>
      <c r="AH23" s="82">
        <v>0</v>
      </c>
      <c r="AI23" s="82">
        <v>88.802000000000007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65.197999999999993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-65.197999999999993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88.802000000000007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-88.802000000000007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651.9799999999999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651.9799999999999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888.0200000000001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888.0200000000001</v>
      </c>
      <c r="DF23" s="81">
        <f t="shared" si="31"/>
        <v>154</v>
      </c>
      <c r="DG23" s="81">
        <f t="shared" si="32"/>
        <v>-65.197999999999993</v>
      </c>
      <c r="DH23" s="81">
        <f t="shared" si="33"/>
        <v>0</v>
      </c>
      <c r="DI23" s="81">
        <f t="shared" si="34"/>
        <v>0</v>
      </c>
      <c r="DJ23" s="81">
        <f t="shared" si="35"/>
        <v>-88.802000000000007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-66.468000000000004</v>
      </c>
      <c r="D24" s="82">
        <v>0</v>
      </c>
      <c r="E24" s="82">
        <v>0</v>
      </c>
      <c r="F24" s="82">
        <v>-90.531999999999996</v>
      </c>
      <c r="G24" s="82">
        <v>-157</v>
      </c>
      <c r="H24" s="76"/>
      <c r="I24" s="31">
        <v>22</v>
      </c>
      <c r="J24" s="82">
        <v>66.468000000000004</v>
      </c>
      <c r="K24" s="82">
        <v>0</v>
      </c>
      <c r="L24" s="82">
        <v>0</v>
      </c>
      <c r="M24" s="82">
        <v>0</v>
      </c>
      <c r="N24" s="82">
        <v>66.468000000000004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90.531999999999996</v>
      </c>
      <c r="AF24" s="82">
        <v>0</v>
      </c>
      <c r="AG24" s="82">
        <v>0</v>
      </c>
      <c r="AH24" s="82">
        <v>0</v>
      </c>
      <c r="AI24" s="82">
        <v>90.531999999999996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66.468000000000004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-66.468000000000004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90.531999999999996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-90.531999999999996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664.68000000000006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664.68000000000006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905.31999999999994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905.31999999999994</v>
      </c>
      <c r="DF24" s="81">
        <f t="shared" si="31"/>
        <v>157</v>
      </c>
      <c r="DG24" s="81">
        <f t="shared" si="32"/>
        <v>-66.468000000000004</v>
      </c>
      <c r="DH24" s="81">
        <f t="shared" si="33"/>
        <v>0</v>
      </c>
      <c r="DI24" s="81">
        <f t="shared" si="34"/>
        <v>0</v>
      </c>
      <c r="DJ24" s="81">
        <f t="shared" si="35"/>
        <v>-90.531999999999996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-52.497</v>
      </c>
      <c r="D25" s="82">
        <v>0</v>
      </c>
      <c r="E25" s="82">
        <v>0</v>
      </c>
      <c r="F25" s="82">
        <v>-71.503</v>
      </c>
      <c r="G25" s="82">
        <v>-124</v>
      </c>
      <c r="H25" s="76"/>
      <c r="I25" s="31">
        <v>23</v>
      </c>
      <c r="J25" s="82">
        <v>52.497</v>
      </c>
      <c r="K25" s="82">
        <v>0</v>
      </c>
      <c r="L25" s="82">
        <v>0</v>
      </c>
      <c r="M25" s="82">
        <v>0</v>
      </c>
      <c r="N25" s="82">
        <v>52.497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71.503</v>
      </c>
      <c r="AF25" s="82">
        <v>0</v>
      </c>
      <c r="AG25" s="82">
        <v>0</v>
      </c>
      <c r="AH25" s="82">
        <v>0</v>
      </c>
      <c r="AI25" s="82">
        <v>71.503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52.497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-52.497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71.503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-71.503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524.97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524.97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715.03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715.03</v>
      </c>
      <c r="DF25" s="81">
        <f t="shared" si="31"/>
        <v>124</v>
      </c>
      <c r="DG25" s="81">
        <f t="shared" si="32"/>
        <v>-52.497</v>
      </c>
      <c r="DH25" s="81">
        <f t="shared" si="33"/>
        <v>0</v>
      </c>
      <c r="DI25" s="81">
        <f t="shared" si="34"/>
        <v>0</v>
      </c>
      <c r="DJ25" s="81">
        <f t="shared" si="35"/>
        <v>-71.503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-38.103000000000002</v>
      </c>
      <c r="D26" s="82">
        <v>0</v>
      </c>
      <c r="E26" s="82">
        <v>0</v>
      </c>
      <c r="F26" s="82">
        <v>-51.896999999999998</v>
      </c>
      <c r="G26" s="82">
        <v>-90</v>
      </c>
      <c r="H26" s="76"/>
      <c r="I26" s="31">
        <v>24</v>
      </c>
      <c r="J26" s="82">
        <v>38.103000000000002</v>
      </c>
      <c r="K26" s="82">
        <v>0</v>
      </c>
      <c r="L26" s="82">
        <v>0</v>
      </c>
      <c r="M26" s="82">
        <v>0</v>
      </c>
      <c r="N26" s="82">
        <v>38.103000000000002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51.896999999999998</v>
      </c>
      <c r="AF26" s="82">
        <v>0</v>
      </c>
      <c r="AG26" s="82">
        <v>0</v>
      </c>
      <c r="AH26" s="82">
        <v>0</v>
      </c>
      <c r="AI26" s="82">
        <v>51.896999999999998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38.103000000000002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-38.103000000000002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51.896999999999998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-51.896999999999998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381.03000000000003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381.03000000000003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518.97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518.97</v>
      </c>
      <c r="DF26" s="81">
        <f t="shared" si="31"/>
        <v>90</v>
      </c>
      <c r="DG26" s="81">
        <f t="shared" si="32"/>
        <v>-38.103000000000002</v>
      </c>
      <c r="DH26" s="81">
        <f t="shared" si="33"/>
        <v>0</v>
      </c>
      <c r="DI26" s="81">
        <f t="shared" si="34"/>
        <v>0</v>
      </c>
      <c r="DJ26" s="81">
        <f t="shared" si="35"/>
        <v>-51.896999999999998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-19.898</v>
      </c>
      <c r="D27" s="82">
        <v>0</v>
      </c>
      <c r="E27" s="82">
        <v>0</v>
      </c>
      <c r="F27" s="82">
        <v>-27.102</v>
      </c>
      <c r="G27" s="82">
        <v>-47</v>
      </c>
      <c r="H27" s="76"/>
      <c r="I27" s="31">
        <v>25</v>
      </c>
      <c r="J27" s="82">
        <v>19.898</v>
      </c>
      <c r="K27" s="82">
        <v>0</v>
      </c>
      <c r="L27" s="82">
        <v>0</v>
      </c>
      <c r="M27" s="82">
        <v>0</v>
      </c>
      <c r="N27" s="82">
        <v>19.898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27.102</v>
      </c>
      <c r="AF27" s="82">
        <v>0</v>
      </c>
      <c r="AG27" s="82">
        <v>0</v>
      </c>
      <c r="AH27" s="82">
        <v>0</v>
      </c>
      <c r="AI27" s="82">
        <v>27.102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19.898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-19.898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27.102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-27.102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198.98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198.98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271.02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271.02</v>
      </c>
      <c r="DF27" s="81">
        <f t="shared" si="31"/>
        <v>47</v>
      </c>
      <c r="DG27" s="81">
        <f t="shared" si="32"/>
        <v>-19.898</v>
      </c>
      <c r="DH27" s="81">
        <f t="shared" si="33"/>
        <v>0</v>
      </c>
      <c r="DI27" s="81">
        <f t="shared" si="34"/>
        <v>0</v>
      </c>
      <c r="DJ27" s="81">
        <f t="shared" si="35"/>
        <v>-27.102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-8.0440000000000005</v>
      </c>
      <c r="D68" s="82">
        <v>0</v>
      </c>
      <c r="E68" s="82">
        <v>0</v>
      </c>
      <c r="F68" s="82">
        <v>-10.956</v>
      </c>
      <c r="G68" s="82">
        <v>-19</v>
      </c>
      <c r="H68" s="76"/>
      <c r="I68" s="31">
        <v>66</v>
      </c>
      <c r="J68" s="82">
        <v>8.0440000000000005</v>
      </c>
      <c r="K68" s="82">
        <v>0</v>
      </c>
      <c r="L68" s="82">
        <v>0</v>
      </c>
      <c r="M68" s="82">
        <v>0</v>
      </c>
      <c r="N68" s="82">
        <v>8.0440000000000005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10.956</v>
      </c>
      <c r="AF68" s="82">
        <v>0</v>
      </c>
      <c r="AG68" s="82">
        <v>0</v>
      </c>
      <c r="AH68" s="82">
        <v>0</v>
      </c>
      <c r="AI68" s="82">
        <v>10.956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8.0440000000000005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-8.0440000000000005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10.956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-10.956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80.44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80.44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109.56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109.56</v>
      </c>
      <c r="DF68" s="81">
        <f t="shared" ref="DF68:DF99" si="59">AR68+AU68+BB68+BI68+BP68</f>
        <v>19</v>
      </c>
      <c r="DG68" s="81">
        <f t="shared" ref="DG68:DG99" si="60">AY68+AN68+BC68+BJ68+BQ68</f>
        <v>-8.0440000000000005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-10.956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-22.437999999999999</v>
      </c>
      <c r="D69" s="82">
        <v>0</v>
      </c>
      <c r="E69" s="82">
        <v>0</v>
      </c>
      <c r="F69" s="82">
        <v>-30.562000000000001</v>
      </c>
      <c r="G69" s="82">
        <v>-53</v>
      </c>
      <c r="H69" s="76"/>
      <c r="I69" s="31">
        <v>67</v>
      </c>
      <c r="J69" s="82">
        <v>22.437999999999999</v>
      </c>
      <c r="K69" s="82">
        <v>0</v>
      </c>
      <c r="L69" s="82">
        <v>0</v>
      </c>
      <c r="M69" s="82">
        <v>0</v>
      </c>
      <c r="N69" s="82">
        <v>22.437999999999999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30.562000000000001</v>
      </c>
      <c r="AF69" s="82">
        <v>0</v>
      </c>
      <c r="AG69" s="82">
        <v>0</v>
      </c>
      <c r="AH69" s="82">
        <v>0</v>
      </c>
      <c r="AI69" s="82">
        <v>30.562000000000001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22.437999999999999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-22.437999999999999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30.562000000000001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-30.562000000000001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224.38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224.38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305.62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305.62</v>
      </c>
      <c r="DF69" s="81">
        <f t="shared" si="59"/>
        <v>53</v>
      </c>
      <c r="DG69" s="81">
        <f t="shared" si="60"/>
        <v>-22.437999999999999</v>
      </c>
      <c r="DH69" s="81">
        <f t="shared" si="61"/>
        <v>0</v>
      </c>
      <c r="DI69" s="81">
        <f t="shared" si="62"/>
        <v>0</v>
      </c>
      <c r="DJ69" s="81">
        <f t="shared" si="63"/>
        <v>-30.562000000000001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-33.869</v>
      </c>
      <c r="D70" s="82">
        <v>0</v>
      </c>
      <c r="E70" s="82">
        <v>0</v>
      </c>
      <c r="F70" s="82">
        <v>-46.131</v>
      </c>
      <c r="G70" s="82">
        <v>-80</v>
      </c>
      <c r="H70" s="76"/>
      <c r="I70" s="31">
        <v>68</v>
      </c>
      <c r="J70" s="82">
        <v>33.869</v>
      </c>
      <c r="K70" s="82">
        <v>0</v>
      </c>
      <c r="L70" s="82">
        <v>0</v>
      </c>
      <c r="M70" s="82">
        <v>0</v>
      </c>
      <c r="N70" s="82">
        <v>33.869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46.131</v>
      </c>
      <c r="AF70" s="82">
        <v>0</v>
      </c>
      <c r="AG70" s="82">
        <v>0</v>
      </c>
      <c r="AH70" s="82">
        <v>0</v>
      </c>
      <c r="AI70" s="82">
        <v>46.131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33.869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-33.869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46.131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-46.131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338.69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338.69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461.31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461.31</v>
      </c>
      <c r="DF70" s="81">
        <f t="shared" si="59"/>
        <v>80</v>
      </c>
      <c r="DG70" s="81">
        <f t="shared" si="60"/>
        <v>-33.869</v>
      </c>
      <c r="DH70" s="81">
        <f t="shared" si="61"/>
        <v>0</v>
      </c>
      <c r="DI70" s="81">
        <f t="shared" si="62"/>
        <v>0</v>
      </c>
      <c r="DJ70" s="81">
        <f t="shared" si="63"/>
        <v>-46.131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-30</v>
      </c>
      <c r="D71" s="82">
        <v>0</v>
      </c>
      <c r="E71" s="82">
        <v>0</v>
      </c>
      <c r="F71" s="82">
        <v>-118.14100000000001</v>
      </c>
      <c r="G71" s="82">
        <v>-148.14099999999999</v>
      </c>
      <c r="H71" s="76"/>
      <c r="I71" s="31">
        <v>69</v>
      </c>
      <c r="J71" s="82">
        <v>30</v>
      </c>
      <c r="K71" s="82">
        <v>0</v>
      </c>
      <c r="L71" s="82">
        <v>0</v>
      </c>
      <c r="M71" s="82">
        <v>0</v>
      </c>
      <c r="N71" s="82">
        <v>30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118.14100000000001</v>
      </c>
      <c r="AF71" s="82">
        <v>0</v>
      </c>
      <c r="AG71" s="82">
        <v>0</v>
      </c>
      <c r="AH71" s="82">
        <v>0</v>
      </c>
      <c r="AI71" s="82">
        <v>118.14100000000001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30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-30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118.14100000000001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-118.14100000000001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300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300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1181.4100000000001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1181.4100000000001</v>
      </c>
      <c r="DF71" s="81">
        <f t="shared" si="59"/>
        <v>148.14100000000002</v>
      </c>
      <c r="DG71" s="81">
        <f t="shared" si="60"/>
        <v>-30</v>
      </c>
      <c r="DH71" s="81">
        <f t="shared" si="61"/>
        <v>0</v>
      </c>
      <c r="DI71" s="81">
        <f t="shared" si="62"/>
        <v>0</v>
      </c>
      <c r="DJ71" s="81">
        <f t="shared" si="63"/>
        <v>-118.14100000000001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-112.706</v>
      </c>
      <c r="G72" s="82">
        <v>-112.706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112.706</v>
      </c>
      <c r="AF72" s="82">
        <v>0</v>
      </c>
      <c r="AG72" s="82">
        <v>0</v>
      </c>
      <c r="AH72" s="82">
        <v>0</v>
      </c>
      <c r="AI72" s="82">
        <v>112.706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112.706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-112.706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1127.06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1127.06</v>
      </c>
      <c r="DF72" s="81">
        <f t="shared" si="59"/>
        <v>112.706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-112.706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-112.664</v>
      </c>
      <c r="G73" s="82">
        <v>-112.664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112.664</v>
      </c>
      <c r="AF73" s="82">
        <v>0</v>
      </c>
      <c r="AG73" s="82">
        <v>0</v>
      </c>
      <c r="AH73" s="82">
        <v>0</v>
      </c>
      <c r="AI73" s="82">
        <v>112.664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112.664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-112.664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1126.6400000000001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1126.6400000000001</v>
      </c>
      <c r="DF73" s="81">
        <f t="shared" si="59"/>
        <v>112.664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-112.664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-81.843999999999994</v>
      </c>
      <c r="G74" s="82">
        <v>-81.843999999999994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-30</v>
      </c>
      <c r="N74" s="82">
        <v>-30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81.843999999999994</v>
      </c>
      <c r="AF74" s="82">
        <v>30</v>
      </c>
      <c r="AG74" s="82">
        <v>0</v>
      </c>
      <c r="AH74" s="82">
        <v>0</v>
      </c>
      <c r="AI74" s="82">
        <v>111.84399999999999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81.843999999999994</v>
      </c>
      <c r="BQ74" s="83">
        <f t="shared" si="47"/>
        <v>30</v>
      </c>
      <c r="BR74" s="83">
        <f t="shared" si="47"/>
        <v>0</v>
      </c>
      <c r="BS74" s="83">
        <f t="shared" si="47"/>
        <v>0</v>
      </c>
      <c r="BT74" s="83">
        <f t="shared" si="48"/>
        <v>-111.84399999999999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818.43999999999994</v>
      </c>
      <c r="DA74" s="80">
        <f t="shared" si="57"/>
        <v>300</v>
      </c>
      <c r="DB74" s="80">
        <f t="shared" si="57"/>
        <v>0</v>
      </c>
      <c r="DC74" s="80">
        <f t="shared" si="57"/>
        <v>0</v>
      </c>
      <c r="DD74" s="80">
        <f t="shared" si="58"/>
        <v>1118.44</v>
      </c>
      <c r="DF74" s="81">
        <f t="shared" si="59"/>
        <v>81.843999999999994</v>
      </c>
      <c r="DG74" s="81">
        <f t="shared" si="60"/>
        <v>30</v>
      </c>
      <c r="DH74" s="81">
        <f t="shared" si="61"/>
        <v>0</v>
      </c>
      <c r="DI74" s="81">
        <f t="shared" si="62"/>
        <v>0</v>
      </c>
      <c r="DJ74" s="81">
        <f t="shared" si="63"/>
        <v>-111.84399999999999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-61.567999999999998</v>
      </c>
      <c r="G75" s="82">
        <v>-61.567999999999998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-38.146999999999998</v>
      </c>
      <c r="N75" s="82">
        <v>-38.146999999999998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61.567999999999998</v>
      </c>
      <c r="AF75" s="82">
        <v>38.146999999999998</v>
      </c>
      <c r="AG75" s="82">
        <v>0</v>
      </c>
      <c r="AH75" s="82">
        <v>0</v>
      </c>
      <c r="AI75" s="82">
        <v>99.715000000000003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61.567999999999998</v>
      </c>
      <c r="BQ75" s="83">
        <f t="shared" si="47"/>
        <v>38.146999999999998</v>
      </c>
      <c r="BR75" s="83">
        <f t="shared" si="47"/>
        <v>0</v>
      </c>
      <c r="BS75" s="83">
        <f t="shared" si="47"/>
        <v>0</v>
      </c>
      <c r="BT75" s="83">
        <f t="shared" si="48"/>
        <v>-99.715000000000003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615.67999999999995</v>
      </c>
      <c r="DA75" s="80">
        <f t="shared" si="57"/>
        <v>381.46999999999997</v>
      </c>
      <c r="DB75" s="80">
        <f t="shared" si="57"/>
        <v>0</v>
      </c>
      <c r="DC75" s="80">
        <f t="shared" si="57"/>
        <v>0</v>
      </c>
      <c r="DD75" s="80">
        <f t="shared" si="58"/>
        <v>997.14999999999986</v>
      </c>
      <c r="DF75" s="81">
        <f t="shared" si="59"/>
        <v>61.567999999999998</v>
      </c>
      <c r="DG75" s="81">
        <f t="shared" si="60"/>
        <v>38.146999999999998</v>
      </c>
      <c r="DH75" s="81">
        <f t="shared" si="61"/>
        <v>0</v>
      </c>
      <c r="DI75" s="81">
        <f t="shared" si="62"/>
        <v>0</v>
      </c>
      <c r="DJ75" s="81">
        <f t="shared" si="63"/>
        <v>-99.715000000000003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-62.173999999999999</v>
      </c>
      <c r="G76" s="82">
        <v>-62.173999999999999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-38.523000000000003</v>
      </c>
      <c r="N76" s="82">
        <v>-38.523000000000003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62.173999999999999</v>
      </c>
      <c r="AF76" s="82">
        <v>38.523000000000003</v>
      </c>
      <c r="AG76" s="82">
        <v>0</v>
      </c>
      <c r="AH76" s="82">
        <v>0</v>
      </c>
      <c r="AI76" s="82">
        <v>100.697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62.173999999999999</v>
      </c>
      <c r="BQ76" s="83">
        <f t="shared" si="47"/>
        <v>38.523000000000003</v>
      </c>
      <c r="BR76" s="83">
        <f t="shared" si="47"/>
        <v>0</v>
      </c>
      <c r="BS76" s="83">
        <f t="shared" si="47"/>
        <v>0</v>
      </c>
      <c r="BT76" s="83">
        <f t="shared" si="48"/>
        <v>-100.697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621.74</v>
      </c>
      <c r="DA76" s="80">
        <f t="shared" si="57"/>
        <v>385.23</v>
      </c>
      <c r="DB76" s="80">
        <f t="shared" si="57"/>
        <v>0</v>
      </c>
      <c r="DC76" s="80">
        <f t="shared" si="57"/>
        <v>0</v>
      </c>
      <c r="DD76" s="80">
        <f t="shared" si="58"/>
        <v>1006.97</v>
      </c>
      <c r="DF76" s="81">
        <f t="shared" si="59"/>
        <v>62.173999999999999</v>
      </c>
      <c r="DG76" s="81">
        <f t="shared" si="60"/>
        <v>38.523000000000003</v>
      </c>
      <c r="DH76" s="81">
        <f t="shared" si="61"/>
        <v>0</v>
      </c>
      <c r="DI76" s="81">
        <f t="shared" si="62"/>
        <v>0</v>
      </c>
      <c r="DJ76" s="81">
        <f t="shared" si="63"/>
        <v>-100.697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-64.650999999999996</v>
      </c>
      <c r="G77" s="82">
        <v>-64.650999999999996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-40</v>
      </c>
      <c r="N77" s="82">
        <v>-40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64.650999999999996</v>
      </c>
      <c r="AF77" s="82">
        <v>40</v>
      </c>
      <c r="AG77" s="82">
        <v>0</v>
      </c>
      <c r="AH77" s="82">
        <v>0</v>
      </c>
      <c r="AI77" s="82">
        <v>104.651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64.650999999999996</v>
      </c>
      <c r="BQ77" s="83">
        <f t="shared" si="47"/>
        <v>40</v>
      </c>
      <c r="BR77" s="83">
        <f t="shared" si="47"/>
        <v>0</v>
      </c>
      <c r="BS77" s="83">
        <f t="shared" si="47"/>
        <v>0</v>
      </c>
      <c r="BT77" s="83">
        <f t="shared" si="48"/>
        <v>-104.651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646.51</v>
      </c>
      <c r="DA77" s="80">
        <f t="shared" si="57"/>
        <v>400</v>
      </c>
      <c r="DB77" s="80">
        <f t="shared" si="57"/>
        <v>0</v>
      </c>
      <c r="DC77" s="80">
        <f t="shared" si="57"/>
        <v>0</v>
      </c>
      <c r="DD77" s="80">
        <f t="shared" si="58"/>
        <v>1046.51</v>
      </c>
      <c r="DF77" s="81">
        <f t="shared" si="59"/>
        <v>64.650999999999996</v>
      </c>
      <c r="DG77" s="81">
        <f t="shared" si="60"/>
        <v>40</v>
      </c>
      <c r="DH77" s="81">
        <f t="shared" si="61"/>
        <v>0</v>
      </c>
      <c r="DI77" s="81">
        <f t="shared" si="62"/>
        <v>0</v>
      </c>
      <c r="DJ77" s="81">
        <f t="shared" si="63"/>
        <v>-104.651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-129.81800000000001</v>
      </c>
      <c r="G78" s="82">
        <v>-129.81800000000001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129.81800000000001</v>
      </c>
      <c r="AF78" s="82">
        <v>0</v>
      </c>
      <c r="AG78" s="82">
        <v>0</v>
      </c>
      <c r="AH78" s="82">
        <v>0</v>
      </c>
      <c r="AI78" s="82">
        <v>129.81800000000001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129.81800000000001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-129.81800000000001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1298.18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1298.18</v>
      </c>
      <c r="DF78" s="81">
        <f t="shared" si="59"/>
        <v>129.81800000000001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-129.81800000000001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-141.137</v>
      </c>
      <c r="G79" s="82">
        <v>-141.137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141.137</v>
      </c>
      <c r="AF79" s="82">
        <v>0</v>
      </c>
      <c r="AG79" s="82">
        <v>0</v>
      </c>
      <c r="AH79" s="82">
        <v>0</v>
      </c>
      <c r="AI79" s="82">
        <v>141.137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141.137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-141.137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1411.37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1411.37</v>
      </c>
      <c r="DF79" s="81">
        <f t="shared" si="59"/>
        <v>141.137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-141.137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-147.30699999999999</v>
      </c>
      <c r="G80" s="82">
        <v>-147.30699999999999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147.30699999999999</v>
      </c>
      <c r="AF80" s="82">
        <v>0</v>
      </c>
      <c r="AG80" s="82">
        <v>0</v>
      </c>
      <c r="AH80" s="82">
        <v>0</v>
      </c>
      <c r="AI80" s="82">
        <v>147.30699999999999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147.30699999999999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-147.30699999999999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1473.07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1473.07</v>
      </c>
      <c r="DF80" s="81">
        <f t="shared" si="59"/>
        <v>147.30699999999999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-147.30699999999999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-161.86699999999999</v>
      </c>
      <c r="G81" s="82">
        <v>-161.86699999999999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161.86699999999999</v>
      </c>
      <c r="AF81" s="82">
        <v>0</v>
      </c>
      <c r="AG81" s="82">
        <v>0</v>
      </c>
      <c r="AH81" s="82">
        <v>0</v>
      </c>
      <c r="AI81" s="82">
        <v>161.86699999999999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161.86699999999999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-161.86699999999999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1618.6699999999998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1618.6699999999998</v>
      </c>
      <c r="DF81" s="81">
        <f t="shared" si="59"/>
        <v>161.86699999999999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-161.86699999999999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-161</v>
      </c>
      <c r="G82" s="82">
        <v>-161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161</v>
      </c>
      <c r="AF82" s="82">
        <v>0</v>
      </c>
      <c r="AG82" s="82">
        <v>0</v>
      </c>
      <c r="AH82" s="82">
        <v>0</v>
      </c>
      <c r="AI82" s="82">
        <v>161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161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-161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1610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1610</v>
      </c>
      <c r="DF82" s="81">
        <f t="shared" si="59"/>
        <v>161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-161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-15</v>
      </c>
      <c r="D83" s="82">
        <v>0</v>
      </c>
      <c r="E83" s="82">
        <v>0</v>
      </c>
      <c r="F83" s="82">
        <v>-144</v>
      </c>
      <c r="G83" s="82">
        <v>-159</v>
      </c>
      <c r="H83" s="76"/>
      <c r="I83" s="31">
        <v>81</v>
      </c>
      <c r="J83" s="82">
        <v>15</v>
      </c>
      <c r="K83" s="82">
        <v>0</v>
      </c>
      <c r="L83" s="82">
        <v>0</v>
      </c>
      <c r="M83" s="82">
        <v>0</v>
      </c>
      <c r="N83" s="82">
        <v>15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144</v>
      </c>
      <c r="AF83" s="82">
        <v>0</v>
      </c>
      <c r="AG83" s="82">
        <v>0</v>
      </c>
      <c r="AH83" s="82">
        <v>0</v>
      </c>
      <c r="AI83" s="82">
        <v>144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144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-144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1440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1440</v>
      </c>
      <c r="DF83" s="81">
        <f t="shared" si="59"/>
        <v>159</v>
      </c>
      <c r="DG83" s="81">
        <f t="shared" si="60"/>
        <v>-15</v>
      </c>
      <c r="DH83" s="81">
        <f t="shared" si="61"/>
        <v>0</v>
      </c>
      <c r="DI83" s="81">
        <f t="shared" si="62"/>
        <v>0</v>
      </c>
      <c r="DJ83" s="81">
        <f t="shared" si="63"/>
        <v>-144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-10</v>
      </c>
      <c r="D84" s="82">
        <v>0</v>
      </c>
      <c r="E84" s="82">
        <v>0</v>
      </c>
      <c r="F84" s="82">
        <v>-164</v>
      </c>
      <c r="G84" s="82">
        <v>-174</v>
      </c>
      <c r="H84" s="76"/>
      <c r="I84" s="31">
        <v>82</v>
      </c>
      <c r="J84" s="82">
        <v>10</v>
      </c>
      <c r="K84" s="82">
        <v>0</v>
      </c>
      <c r="L84" s="82">
        <v>0</v>
      </c>
      <c r="M84" s="82">
        <v>0</v>
      </c>
      <c r="N84" s="82">
        <v>10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164</v>
      </c>
      <c r="AF84" s="82">
        <v>0</v>
      </c>
      <c r="AG84" s="82">
        <v>0</v>
      </c>
      <c r="AH84" s="82">
        <v>0</v>
      </c>
      <c r="AI84" s="82">
        <v>164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164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-164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1640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1640</v>
      </c>
      <c r="DF84" s="81">
        <f t="shared" si="59"/>
        <v>174</v>
      </c>
      <c r="DG84" s="81">
        <f t="shared" si="60"/>
        <v>-10</v>
      </c>
      <c r="DH84" s="81">
        <f t="shared" si="61"/>
        <v>0</v>
      </c>
      <c r="DI84" s="81">
        <f t="shared" si="62"/>
        <v>0</v>
      </c>
      <c r="DJ84" s="81">
        <f t="shared" si="63"/>
        <v>-164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</v>
      </c>
      <c r="D85" s="82">
        <v>0</v>
      </c>
      <c r="E85" s="82">
        <v>0</v>
      </c>
      <c r="F85" s="82">
        <v>-218</v>
      </c>
      <c r="G85" s="82">
        <v>-223</v>
      </c>
      <c r="H85" s="76"/>
      <c r="I85" s="31">
        <v>83</v>
      </c>
      <c r="J85" s="82">
        <v>5</v>
      </c>
      <c r="K85" s="82">
        <v>0</v>
      </c>
      <c r="L85" s="82">
        <v>0</v>
      </c>
      <c r="M85" s="82">
        <v>0</v>
      </c>
      <c r="N85" s="82">
        <v>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218</v>
      </c>
      <c r="AF85" s="82">
        <v>0</v>
      </c>
      <c r="AG85" s="82">
        <v>0</v>
      </c>
      <c r="AH85" s="82">
        <v>0</v>
      </c>
      <c r="AI85" s="82">
        <v>218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218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-218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2180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2180</v>
      </c>
      <c r="DF85" s="81">
        <f t="shared" si="59"/>
        <v>223</v>
      </c>
      <c r="DG85" s="81">
        <f t="shared" si="60"/>
        <v>-5</v>
      </c>
      <c r="DH85" s="81">
        <f t="shared" si="61"/>
        <v>0</v>
      </c>
      <c r="DI85" s="81">
        <f t="shared" si="62"/>
        <v>0</v>
      </c>
      <c r="DJ85" s="81">
        <f t="shared" si="63"/>
        <v>-218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-221.62799999999999</v>
      </c>
      <c r="G86" s="82">
        <v>-221.62799999999999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221.62799999999999</v>
      </c>
      <c r="AF86" s="82">
        <v>0</v>
      </c>
      <c r="AG86" s="82">
        <v>0</v>
      </c>
      <c r="AH86" s="82">
        <v>0</v>
      </c>
      <c r="AI86" s="82">
        <v>221.62799999999999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221.62799999999999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-221.62799999999999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2216.2799999999997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2216.2799999999997</v>
      </c>
      <c r="DF86" s="81">
        <f t="shared" si="59"/>
        <v>221.62799999999999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-221.62799999999999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-208.43600000000001</v>
      </c>
      <c r="G87" s="82">
        <v>-208.43600000000001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208.43600000000001</v>
      </c>
      <c r="AF87" s="82">
        <v>0</v>
      </c>
      <c r="AG87" s="82">
        <v>0</v>
      </c>
      <c r="AH87" s="82">
        <v>0</v>
      </c>
      <c r="AI87" s="82">
        <v>208.43600000000001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208.43600000000001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-208.43600000000001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2084.36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2084.36</v>
      </c>
      <c r="DF87" s="81">
        <f t="shared" si="59"/>
        <v>208.43600000000001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-208.43600000000001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-200.102</v>
      </c>
      <c r="G88" s="82">
        <v>-200.102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200.102</v>
      </c>
      <c r="AF88" s="82">
        <v>0</v>
      </c>
      <c r="AG88" s="82">
        <v>0</v>
      </c>
      <c r="AH88" s="82">
        <v>0</v>
      </c>
      <c r="AI88" s="82">
        <v>200.102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200.102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-200.102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2001.02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2001.02</v>
      </c>
      <c r="DF88" s="81">
        <f t="shared" si="59"/>
        <v>200.102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-200.102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-177.095</v>
      </c>
      <c r="G89" s="82">
        <v>-177.095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177.095</v>
      </c>
      <c r="AF89" s="82">
        <v>0</v>
      </c>
      <c r="AG89" s="82">
        <v>0</v>
      </c>
      <c r="AH89" s="82">
        <v>0</v>
      </c>
      <c r="AI89" s="82">
        <v>177.095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177.095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-177.095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1770.95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1770.95</v>
      </c>
      <c r="DF89" s="81">
        <f t="shared" si="59"/>
        <v>177.095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-177.095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-122.187</v>
      </c>
      <c r="G90" s="82">
        <v>-122.187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-30</v>
      </c>
      <c r="N90" s="82">
        <v>-30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122.187</v>
      </c>
      <c r="AF90" s="82">
        <v>30</v>
      </c>
      <c r="AG90" s="82">
        <v>0</v>
      </c>
      <c r="AH90" s="82">
        <v>0</v>
      </c>
      <c r="AI90" s="82">
        <v>152.18700000000001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122.187</v>
      </c>
      <c r="BQ90" s="83">
        <f t="shared" si="47"/>
        <v>30</v>
      </c>
      <c r="BR90" s="83">
        <f t="shared" si="47"/>
        <v>0</v>
      </c>
      <c r="BS90" s="83">
        <f t="shared" si="47"/>
        <v>0</v>
      </c>
      <c r="BT90" s="83">
        <f t="shared" si="48"/>
        <v>-152.18700000000001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1221.8699999999999</v>
      </c>
      <c r="DA90" s="80">
        <f t="shared" si="57"/>
        <v>300</v>
      </c>
      <c r="DB90" s="80">
        <f t="shared" si="57"/>
        <v>0</v>
      </c>
      <c r="DC90" s="80">
        <f t="shared" si="57"/>
        <v>0</v>
      </c>
      <c r="DD90" s="80">
        <f t="shared" si="58"/>
        <v>1521.87</v>
      </c>
      <c r="DF90" s="81">
        <f t="shared" si="59"/>
        <v>122.187</v>
      </c>
      <c r="DG90" s="81">
        <f t="shared" si="60"/>
        <v>30</v>
      </c>
      <c r="DH90" s="81">
        <f t="shared" si="61"/>
        <v>0</v>
      </c>
      <c r="DI90" s="81">
        <f t="shared" si="62"/>
        <v>0</v>
      </c>
      <c r="DJ90" s="81">
        <f t="shared" si="63"/>
        <v>-152.18700000000001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-80.349000000000004</v>
      </c>
      <c r="G91" s="82">
        <v>-80.349000000000004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-49.783000000000001</v>
      </c>
      <c r="N91" s="82">
        <v>-49.783000000000001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80.349000000000004</v>
      </c>
      <c r="AF91" s="82">
        <v>49.783000000000001</v>
      </c>
      <c r="AG91" s="82">
        <v>0</v>
      </c>
      <c r="AH91" s="82">
        <v>0</v>
      </c>
      <c r="AI91" s="82">
        <v>130.13200000000001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80.349000000000004</v>
      </c>
      <c r="BQ91" s="83">
        <f t="shared" si="47"/>
        <v>49.783000000000001</v>
      </c>
      <c r="BR91" s="83">
        <f t="shared" si="47"/>
        <v>0</v>
      </c>
      <c r="BS91" s="83">
        <f t="shared" si="47"/>
        <v>0</v>
      </c>
      <c r="BT91" s="83">
        <f t="shared" si="48"/>
        <v>-130.13200000000001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803.49</v>
      </c>
      <c r="DA91" s="80">
        <f t="shared" si="57"/>
        <v>497.83000000000004</v>
      </c>
      <c r="DB91" s="80">
        <f t="shared" si="57"/>
        <v>0</v>
      </c>
      <c r="DC91" s="80">
        <f t="shared" si="57"/>
        <v>0</v>
      </c>
      <c r="DD91" s="80">
        <f t="shared" si="58"/>
        <v>1301.3200000000002</v>
      </c>
      <c r="DF91" s="81">
        <f t="shared" si="59"/>
        <v>80.349000000000004</v>
      </c>
      <c r="DG91" s="81">
        <f t="shared" si="60"/>
        <v>49.783000000000001</v>
      </c>
      <c r="DH91" s="81">
        <f t="shared" si="61"/>
        <v>0</v>
      </c>
      <c r="DI91" s="81">
        <f t="shared" si="62"/>
        <v>0</v>
      </c>
      <c r="DJ91" s="81">
        <f t="shared" si="63"/>
        <v>-130.13200000000001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-68.938000000000002</v>
      </c>
      <c r="G92" s="82">
        <v>-68.938000000000002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-42.713999999999999</v>
      </c>
      <c r="N92" s="82">
        <v>-42.713999999999999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68.938000000000002</v>
      </c>
      <c r="AF92" s="82">
        <v>42.713999999999999</v>
      </c>
      <c r="AG92" s="82">
        <v>0</v>
      </c>
      <c r="AH92" s="82">
        <v>0</v>
      </c>
      <c r="AI92" s="82">
        <v>111.652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68.938000000000002</v>
      </c>
      <c r="BQ92" s="83">
        <f t="shared" si="47"/>
        <v>42.713999999999999</v>
      </c>
      <c r="BR92" s="83">
        <f t="shared" si="47"/>
        <v>0</v>
      </c>
      <c r="BS92" s="83">
        <f t="shared" si="47"/>
        <v>0</v>
      </c>
      <c r="BT92" s="83">
        <f t="shared" si="48"/>
        <v>-111.652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689.38</v>
      </c>
      <c r="DA92" s="80">
        <f t="shared" si="57"/>
        <v>427.14</v>
      </c>
      <c r="DB92" s="80">
        <f t="shared" si="57"/>
        <v>0</v>
      </c>
      <c r="DC92" s="80">
        <f t="shared" si="57"/>
        <v>0</v>
      </c>
      <c r="DD92" s="80">
        <f t="shared" si="58"/>
        <v>1116.52</v>
      </c>
      <c r="DF92" s="81">
        <f t="shared" si="59"/>
        <v>68.938000000000002</v>
      </c>
      <c r="DG92" s="81">
        <f t="shared" si="60"/>
        <v>42.713999999999999</v>
      </c>
      <c r="DH92" s="81">
        <f t="shared" si="61"/>
        <v>0</v>
      </c>
      <c r="DI92" s="81">
        <f t="shared" si="62"/>
        <v>0</v>
      </c>
      <c r="DJ92" s="81">
        <f t="shared" si="63"/>
        <v>-111.652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-55.518999999999998</v>
      </c>
      <c r="G93" s="82">
        <v>-55.518999999999998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-34.399000000000001</v>
      </c>
      <c r="N93" s="82">
        <v>-34.399000000000001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55.518999999999998</v>
      </c>
      <c r="AF93" s="82">
        <v>34.399000000000001</v>
      </c>
      <c r="AG93" s="82">
        <v>0</v>
      </c>
      <c r="AH93" s="82">
        <v>0</v>
      </c>
      <c r="AI93" s="82">
        <v>89.918000000000006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55.518999999999998</v>
      </c>
      <c r="BQ93" s="83">
        <f t="shared" si="47"/>
        <v>34.399000000000001</v>
      </c>
      <c r="BR93" s="83">
        <f t="shared" si="47"/>
        <v>0</v>
      </c>
      <c r="BS93" s="83">
        <f t="shared" si="47"/>
        <v>0</v>
      </c>
      <c r="BT93" s="83">
        <f t="shared" si="48"/>
        <v>-89.918000000000006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555.18999999999994</v>
      </c>
      <c r="DA93" s="80">
        <f t="shared" si="57"/>
        <v>343.99</v>
      </c>
      <c r="DB93" s="80">
        <f t="shared" si="57"/>
        <v>0</v>
      </c>
      <c r="DC93" s="80">
        <f t="shared" si="57"/>
        <v>0</v>
      </c>
      <c r="DD93" s="80">
        <f t="shared" si="58"/>
        <v>899.18</v>
      </c>
      <c r="DF93" s="81">
        <f t="shared" si="59"/>
        <v>55.518999999999998</v>
      </c>
      <c r="DG93" s="81">
        <f t="shared" si="60"/>
        <v>34.399000000000001</v>
      </c>
      <c r="DH93" s="81">
        <f t="shared" si="61"/>
        <v>0</v>
      </c>
      <c r="DI93" s="81">
        <f t="shared" si="62"/>
        <v>0</v>
      </c>
      <c r="DJ93" s="81">
        <f t="shared" si="63"/>
        <v>-89.918000000000006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-46.634</v>
      </c>
      <c r="G94" s="82">
        <v>-46.634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-28.893999999999998</v>
      </c>
      <c r="N94" s="82">
        <v>-28.893999999999998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46.634</v>
      </c>
      <c r="AF94" s="82">
        <v>28.893999999999998</v>
      </c>
      <c r="AG94" s="82">
        <v>0</v>
      </c>
      <c r="AH94" s="82">
        <v>0</v>
      </c>
      <c r="AI94" s="82">
        <v>75.528000000000006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46.634</v>
      </c>
      <c r="BQ94" s="83">
        <f t="shared" si="47"/>
        <v>28.893999999999998</v>
      </c>
      <c r="BR94" s="83">
        <f t="shared" si="47"/>
        <v>0</v>
      </c>
      <c r="BS94" s="83">
        <f t="shared" si="47"/>
        <v>0</v>
      </c>
      <c r="BT94" s="83">
        <f t="shared" si="48"/>
        <v>-75.527999999999992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466.34000000000003</v>
      </c>
      <c r="DA94" s="80">
        <f t="shared" si="57"/>
        <v>288.94</v>
      </c>
      <c r="DB94" s="80">
        <f t="shared" si="57"/>
        <v>0</v>
      </c>
      <c r="DC94" s="80">
        <f t="shared" si="57"/>
        <v>0</v>
      </c>
      <c r="DD94" s="80">
        <f t="shared" si="58"/>
        <v>755.28</v>
      </c>
      <c r="DF94" s="81">
        <f t="shared" si="59"/>
        <v>46.634</v>
      </c>
      <c r="DG94" s="81">
        <f t="shared" si="60"/>
        <v>28.893999999999998</v>
      </c>
      <c r="DH94" s="81">
        <f t="shared" si="61"/>
        <v>0</v>
      </c>
      <c r="DI94" s="81">
        <f t="shared" si="62"/>
        <v>0</v>
      </c>
      <c r="DJ94" s="81">
        <f t="shared" si="63"/>
        <v>-75.527999999999992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-37.078000000000003</v>
      </c>
      <c r="G95" s="82">
        <v>-37.078000000000003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-22.974</v>
      </c>
      <c r="N95" s="82">
        <v>-22.974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37.078000000000003</v>
      </c>
      <c r="AF95" s="82">
        <v>22.974</v>
      </c>
      <c r="AG95" s="82">
        <v>0</v>
      </c>
      <c r="AH95" s="82">
        <v>0</v>
      </c>
      <c r="AI95" s="82">
        <v>60.052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37.078000000000003</v>
      </c>
      <c r="BQ95" s="83">
        <f t="shared" si="47"/>
        <v>22.974</v>
      </c>
      <c r="BR95" s="83">
        <f t="shared" si="47"/>
        <v>0</v>
      </c>
      <c r="BS95" s="83">
        <f t="shared" si="47"/>
        <v>0</v>
      </c>
      <c r="BT95" s="83">
        <f t="shared" si="48"/>
        <v>-60.052000000000007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370.78000000000003</v>
      </c>
      <c r="DA95" s="80">
        <f t="shared" si="57"/>
        <v>229.74</v>
      </c>
      <c r="DB95" s="80">
        <f t="shared" si="57"/>
        <v>0</v>
      </c>
      <c r="DC95" s="80">
        <f t="shared" si="57"/>
        <v>0</v>
      </c>
      <c r="DD95" s="80">
        <f t="shared" si="58"/>
        <v>600.52</v>
      </c>
      <c r="DF95" s="81">
        <f t="shared" si="59"/>
        <v>37.078000000000003</v>
      </c>
      <c r="DG95" s="81">
        <f t="shared" si="60"/>
        <v>22.974</v>
      </c>
      <c r="DH95" s="81">
        <f t="shared" si="61"/>
        <v>0</v>
      </c>
      <c r="DI95" s="81">
        <f t="shared" si="62"/>
        <v>0</v>
      </c>
      <c r="DJ95" s="81">
        <f t="shared" si="63"/>
        <v>-60.052000000000007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-30.050999999999998</v>
      </c>
      <c r="G96" s="82">
        <v>-30.050999999999998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-18.619</v>
      </c>
      <c r="N96" s="82">
        <v>-18.619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30.050999999999998</v>
      </c>
      <c r="AF96" s="82">
        <v>18.619</v>
      </c>
      <c r="AG96" s="82">
        <v>0</v>
      </c>
      <c r="AH96" s="82">
        <v>0</v>
      </c>
      <c r="AI96" s="82">
        <v>48.67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30.050999999999998</v>
      </c>
      <c r="BQ96" s="83">
        <f t="shared" si="47"/>
        <v>18.619</v>
      </c>
      <c r="BR96" s="83">
        <f t="shared" si="47"/>
        <v>0</v>
      </c>
      <c r="BS96" s="83">
        <f t="shared" si="47"/>
        <v>0</v>
      </c>
      <c r="BT96" s="83">
        <f t="shared" si="48"/>
        <v>-48.67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300.51</v>
      </c>
      <c r="DA96" s="80">
        <f t="shared" si="57"/>
        <v>186.19</v>
      </c>
      <c r="DB96" s="80">
        <f t="shared" si="57"/>
        <v>0</v>
      </c>
      <c r="DC96" s="80">
        <f t="shared" si="57"/>
        <v>0</v>
      </c>
      <c r="DD96" s="80">
        <f t="shared" si="58"/>
        <v>486.7</v>
      </c>
      <c r="DF96" s="81">
        <f t="shared" si="59"/>
        <v>30.050999999999998</v>
      </c>
      <c r="DG96" s="81">
        <f t="shared" si="60"/>
        <v>18.619</v>
      </c>
      <c r="DH96" s="81">
        <f t="shared" si="61"/>
        <v>0</v>
      </c>
      <c r="DI96" s="81">
        <f t="shared" si="62"/>
        <v>0</v>
      </c>
      <c r="DJ96" s="81">
        <f t="shared" si="63"/>
        <v>-48.67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-29.571999999999999</v>
      </c>
      <c r="G97" s="82">
        <v>-29.571999999999999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-18.323</v>
      </c>
      <c r="N97" s="82">
        <v>-18.323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29.571999999999999</v>
      </c>
      <c r="AF97" s="82">
        <v>18.323</v>
      </c>
      <c r="AG97" s="82">
        <v>0</v>
      </c>
      <c r="AH97" s="82">
        <v>0</v>
      </c>
      <c r="AI97" s="82">
        <v>47.895000000000003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29.571999999999999</v>
      </c>
      <c r="BQ97" s="83">
        <f t="shared" si="47"/>
        <v>18.323</v>
      </c>
      <c r="BR97" s="83">
        <f t="shared" si="47"/>
        <v>0</v>
      </c>
      <c r="BS97" s="83">
        <f t="shared" si="47"/>
        <v>0</v>
      </c>
      <c r="BT97" s="83">
        <f t="shared" si="48"/>
        <v>-47.894999999999996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295.71999999999997</v>
      </c>
      <c r="DA97" s="80">
        <f t="shared" si="57"/>
        <v>183.23000000000002</v>
      </c>
      <c r="DB97" s="80">
        <f t="shared" si="57"/>
        <v>0</v>
      </c>
      <c r="DC97" s="80">
        <f t="shared" si="57"/>
        <v>0</v>
      </c>
      <c r="DD97" s="80">
        <f t="shared" si="58"/>
        <v>478.95</v>
      </c>
      <c r="DF97" s="81">
        <f t="shared" si="59"/>
        <v>29.571999999999999</v>
      </c>
      <c r="DG97" s="81">
        <f t="shared" si="60"/>
        <v>18.323</v>
      </c>
      <c r="DH97" s="81">
        <f t="shared" si="61"/>
        <v>0</v>
      </c>
      <c r="DI97" s="81">
        <f t="shared" si="62"/>
        <v>0</v>
      </c>
      <c r="DJ97" s="81">
        <f t="shared" si="63"/>
        <v>-47.894999999999996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-33.430999999999997</v>
      </c>
      <c r="G98" s="82">
        <v>-33.430999999999997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-20.713999999999999</v>
      </c>
      <c r="N98" s="82">
        <v>-20.713999999999999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33.430999999999997</v>
      </c>
      <c r="AF98" s="82">
        <v>20.713999999999999</v>
      </c>
      <c r="AG98" s="82">
        <v>0</v>
      </c>
      <c r="AH98" s="82">
        <v>0</v>
      </c>
      <c r="AI98" s="82">
        <v>54.145000000000003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33.430999999999997</v>
      </c>
      <c r="BQ98" s="83">
        <f t="shared" si="47"/>
        <v>20.713999999999999</v>
      </c>
      <c r="BR98" s="83">
        <f t="shared" si="47"/>
        <v>0</v>
      </c>
      <c r="BS98" s="83">
        <f t="shared" si="47"/>
        <v>0</v>
      </c>
      <c r="BT98" s="83">
        <f t="shared" si="48"/>
        <v>-54.144999999999996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8427.3533420000003</v>
      </c>
      <c r="DA98" s="80">
        <f t="shared" si="57"/>
        <v>5221.6265480000002</v>
      </c>
      <c r="DB98" s="80">
        <f t="shared" si="57"/>
        <v>0</v>
      </c>
      <c r="DC98" s="80">
        <f t="shared" si="57"/>
        <v>0</v>
      </c>
      <c r="DD98" s="80">
        <f t="shared" si="58"/>
        <v>13648.979890000001</v>
      </c>
      <c r="DF98" s="81">
        <f t="shared" si="59"/>
        <v>33.430999999999997</v>
      </c>
      <c r="DG98" s="81">
        <f t="shared" si="60"/>
        <v>20.713999999999999</v>
      </c>
      <c r="DH98" s="81">
        <f t="shared" si="61"/>
        <v>0</v>
      </c>
      <c r="DI98" s="81">
        <f t="shared" si="62"/>
        <v>0</v>
      </c>
      <c r="DJ98" s="81">
        <f t="shared" si="63"/>
        <v>-54.144999999999996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0.31837550000000003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-0.31837550000000003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1.5977955000000004</v>
      </c>
      <c r="BQ99" s="87">
        <f t="shared" ref="BQ99:BT99" si="68">SUM(BQ3:BQ98)/4000</f>
        <v>0.1895935</v>
      </c>
      <c r="BR99" s="87">
        <f t="shared" si="68"/>
        <v>0</v>
      </c>
      <c r="BS99" s="87">
        <f t="shared" si="68"/>
        <v>0</v>
      </c>
      <c r="BT99" s="87">
        <f t="shared" si="68"/>
        <v>-1.7873889999999999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0.31837550000000003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0.31837550000000003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1.80012158355</v>
      </c>
      <c r="DA99" s="89">
        <f t="shared" ref="DA99:DD99" si="73">SUM(DA3:DA98)/40000</f>
        <v>0.3149556637</v>
      </c>
      <c r="DB99" s="89">
        <f t="shared" si="73"/>
        <v>0</v>
      </c>
      <c r="DC99" s="89">
        <f t="shared" si="73"/>
        <v>0</v>
      </c>
      <c r="DD99" s="89">
        <f t="shared" si="73"/>
        <v>2.1150772472499999</v>
      </c>
      <c r="DE99" s="86"/>
      <c r="DF99" s="81">
        <f t="shared" si="59"/>
        <v>1.9161710000000003</v>
      </c>
      <c r="DG99" s="81">
        <f t="shared" si="60"/>
        <v>-0.12878200000000004</v>
      </c>
      <c r="DH99" s="81">
        <f t="shared" si="61"/>
        <v>0</v>
      </c>
      <c r="DI99" s="81">
        <f t="shared" si="62"/>
        <v>0</v>
      </c>
      <c r="DJ99" s="81">
        <f t="shared" si="63"/>
        <v>-1.7873889999999999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660.11486000000002</v>
      </c>
      <c r="I3" s="180">
        <f ca="1">INDIRECT("BRPL_EOD!" &amp; $V$3 &amp; X3)</f>
        <v>492.44</v>
      </c>
      <c r="J3" s="178">
        <f ca="1">INDIRECT("BYPL_EOD!" &amp; $V$3 &amp; X3)</f>
        <v>158.63</v>
      </c>
      <c r="K3" s="178">
        <f ca="1">INDIRECT("TPDDL_EOD!" &amp; $V$3 &amp; X3)</f>
        <v>9.0399999999999991</v>
      </c>
      <c r="L3" s="178">
        <f ca="1">INDIRECT("NDMC_EOD!" &amp; $V$3 &amp; X3)</f>
        <v>0</v>
      </c>
      <c r="M3" s="179">
        <f ca="1">SUM(I3:L3)</f>
        <v>660.1099999999999</v>
      </c>
      <c r="N3" s="177">
        <f ca="1">INDIRECT("BRPL_ISGS_exbus!" &amp; $V$3 &amp; X3)</f>
        <v>509.61774339319203</v>
      </c>
      <c r="O3" s="178">
        <f ca="1">INDIRECT("BYPL_ISGS_exbus!" &amp; $V$3 &amp; X3)</f>
        <v>164.16347704179606</v>
      </c>
      <c r="P3" s="178">
        <f ca="1">INDIRECT("TPDDL_ISGS_exbus!" &amp; $V$3 &amp; X3)</f>
        <v>9.3553415650118907</v>
      </c>
      <c r="Q3" s="178">
        <f ca="1">INDIRECT("NDMC_ISGS_exbus!" &amp; $V$3 &amp; X3)</f>
        <v>0</v>
      </c>
      <c r="R3" s="179">
        <f ca="1">SUM(N3:Q3)</f>
        <v>683.13656200000003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660.11486000000002</v>
      </c>
      <c r="I4" s="185">
        <f t="shared" ref="I4:I67" ca="1" si="5">INDIRECT("BRPL_EOD!" &amp; $V$3 &amp; X4)</f>
        <v>492.44</v>
      </c>
      <c r="J4" s="182">
        <f t="shared" ref="J4:J67" ca="1" si="6">INDIRECT("BYPL_EOD!" &amp; $V$3 &amp; X4)</f>
        <v>158.63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660.1099999999999</v>
      </c>
      <c r="N4" s="181">
        <f t="shared" ref="N4:N67" ca="1" si="10">INDIRECT("BRPL_ISGS_exbus!" &amp; $V$3 &amp; X4)</f>
        <v>509.61774339319203</v>
      </c>
      <c r="O4" s="182">
        <f t="shared" ref="O4:O67" ca="1" si="11">INDIRECT("BYPL_ISGS_exbus!" &amp; $V$3 &amp; X4)</f>
        <v>164.16347704179606</v>
      </c>
      <c r="P4" s="182">
        <f t="shared" ref="P4:P67" ca="1" si="12">INDIRECT("TPDDL_ISGS_exbus!" &amp; $V$3 &amp; X4)</f>
        <v>9.3553415650118907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683.13656200000003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</v>
      </c>
      <c r="H5" s="184">
        <f t="shared" ca="1" si="2"/>
        <v>660.108519</v>
      </c>
      <c r="I5" s="185">
        <f t="shared" ca="1" si="5"/>
        <v>492.44</v>
      </c>
      <c r="J5" s="182">
        <f t="shared" ca="1" si="6"/>
        <v>158.63</v>
      </c>
      <c r="K5" s="182">
        <f t="shared" ca="1" si="7"/>
        <v>9.0399999999999991</v>
      </c>
      <c r="L5" s="182">
        <f t="shared" ca="1" si="8"/>
        <v>0</v>
      </c>
      <c r="M5" s="183">
        <f t="shared" ca="1" si="9"/>
        <v>660.1099999999999</v>
      </c>
      <c r="N5" s="181">
        <f t="shared" ca="1" si="10"/>
        <v>509.61284816167</v>
      </c>
      <c r="O5" s="182">
        <f t="shared" ca="1" si="11"/>
        <v>164.16190013785581</v>
      </c>
      <c r="P5" s="182">
        <f t="shared" ca="1" si="12"/>
        <v>9.3552517004741631</v>
      </c>
      <c r="Q5" s="182">
        <f t="shared" ca="1" si="13"/>
        <v>0</v>
      </c>
      <c r="R5" s="183">
        <f t="shared" ca="1" si="14"/>
        <v>683.12999999999988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</v>
      </c>
      <c r="H6" s="184">
        <f t="shared" ca="1" si="2"/>
        <v>660.108519</v>
      </c>
      <c r="I6" s="185">
        <f t="shared" ca="1" si="5"/>
        <v>492.44</v>
      </c>
      <c r="J6" s="182">
        <f t="shared" ca="1" si="6"/>
        <v>158.63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660.1099999999999</v>
      </c>
      <c r="N6" s="181">
        <f t="shared" ca="1" si="10"/>
        <v>509.61284816167</v>
      </c>
      <c r="O6" s="182">
        <f t="shared" ca="1" si="11"/>
        <v>164.16190013785581</v>
      </c>
      <c r="P6" s="182">
        <f t="shared" ca="1" si="12"/>
        <v>9.3552517004741631</v>
      </c>
      <c r="Q6" s="182">
        <f t="shared" ca="1" si="13"/>
        <v>0</v>
      </c>
      <c r="R6" s="183">
        <f t="shared" ca="1" si="14"/>
        <v>683.12999999999988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</v>
      </c>
      <c r="H7" s="184">
        <f t="shared" ca="1" si="2"/>
        <v>660.108519</v>
      </c>
      <c r="I7" s="185">
        <f t="shared" ca="1" si="5"/>
        <v>492.44</v>
      </c>
      <c r="J7" s="182">
        <f t="shared" ca="1" si="6"/>
        <v>158.63</v>
      </c>
      <c r="K7" s="182">
        <f t="shared" ca="1" si="7"/>
        <v>9.0399999999999991</v>
      </c>
      <c r="L7" s="182">
        <f t="shared" ca="1" si="8"/>
        <v>0</v>
      </c>
      <c r="M7" s="183">
        <f t="shared" ca="1" si="9"/>
        <v>660.1099999999999</v>
      </c>
      <c r="N7" s="181">
        <f t="shared" ca="1" si="10"/>
        <v>509.61284816167</v>
      </c>
      <c r="O7" s="182">
        <f t="shared" ca="1" si="11"/>
        <v>164.16190013785581</v>
      </c>
      <c r="P7" s="182">
        <f t="shared" ca="1" si="12"/>
        <v>9.3552517004741631</v>
      </c>
      <c r="Q7" s="182">
        <f t="shared" ca="1" si="13"/>
        <v>0</v>
      </c>
      <c r="R7" s="183">
        <f t="shared" ca="1" si="14"/>
        <v>683.12999999999988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</v>
      </c>
      <c r="H8" s="184">
        <f t="shared" ca="1" si="2"/>
        <v>660.108519</v>
      </c>
      <c r="I8" s="185">
        <f t="shared" ca="1" si="5"/>
        <v>492.44</v>
      </c>
      <c r="J8" s="182">
        <f t="shared" ca="1" si="6"/>
        <v>158.63</v>
      </c>
      <c r="K8" s="182">
        <f t="shared" ca="1" si="7"/>
        <v>9.0399999999999991</v>
      </c>
      <c r="L8" s="182">
        <f t="shared" ca="1" si="8"/>
        <v>0</v>
      </c>
      <c r="M8" s="183">
        <f t="shared" ca="1" si="9"/>
        <v>660.1099999999999</v>
      </c>
      <c r="N8" s="181">
        <f t="shared" ca="1" si="10"/>
        <v>509.61284816167</v>
      </c>
      <c r="O8" s="182">
        <f t="shared" ca="1" si="11"/>
        <v>164.16190013785581</v>
      </c>
      <c r="P8" s="182">
        <f t="shared" ca="1" si="12"/>
        <v>9.3552517004741631</v>
      </c>
      <c r="Q8" s="182">
        <f t="shared" ca="1" si="13"/>
        <v>0</v>
      </c>
      <c r="R8" s="183">
        <f t="shared" ca="1" si="14"/>
        <v>683.12999999999988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</v>
      </c>
      <c r="H9" s="184">
        <f t="shared" ca="1" si="2"/>
        <v>660.108519</v>
      </c>
      <c r="I9" s="185">
        <f t="shared" ca="1" si="5"/>
        <v>492.44</v>
      </c>
      <c r="J9" s="182">
        <f t="shared" ca="1" si="6"/>
        <v>158.63</v>
      </c>
      <c r="K9" s="182">
        <f t="shared" ca="1" si="7"/>
        <v>9.0399999999999991</v>
      </c>
      <c r="L9" s="182">
        <f t="shared" ca="1" si="8"/>
        <v>0</v>
      </c>
      <c r="M9" s="183">
        <f t="shared" ca="1" si="9"/>
        <v>660.1099999999999</v>
      </c>
      <c r="N9" s="181">
        <f t="shared" ca="1" si="10"/>
        <v>509.61284816167</v>
      </c>
      <c r="O9" s="182">
        <f t="shared" ca="1" si="11"/>
        <v>164.16190013785581</v>
      </c>
      <c r="P9" s="182">
        <f t="shared" ca="1" si="12"/>
        <v>9.3552517004741631</v>
      </c>
      <c r="Q9" s="182">
        <f t="shared" ca="1" si="13"/>
        <v>0</v>
      </c>
      <c r="R9" s="183">
        <f t="shared" ca="1" si="14"/>
        <v>683.12999999999988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</v>
      </c>
      <c r="H10" s="184">
        <f t="shared" ca="1" si="2"/>
        <v>660.108519</v>
      </c>
      <c r="I10" s="185">
        <f t="shared" ca="1" si="5"/>
        <v>492.44</v>
      </c>
      <c r="J10" s="182">
        <f t="shared" ca="1" si="6"/>
        <v>158.63</v>
      </c>
      <c r="K10" s="182">
        <f t="shared" ca="1" si="7"/>
        <v>9.0399999999999991</v>
      </c>
      <c r="L10" s="182">
        <f t="shared" ca="1" si="8"/>
        <v>0</v>
      </c>
      <c r="M10" s="183">
        <f t="shared" ca="1" si="9"/>
        <v>660.1099999999999</v>
      </c>
      <c r="N10" s="181">
        <f t="shared" ca="1" si="10"/>
        <v>509.61284816167</v>
      </c>
      <c r="O10" s="182">
        <f t="shared" ca="1" si="11"/>
        <v>164.16190013785581</v>
      </c>
      <c r="P10" s="182">
        <f t="shared" ca="1" si="12"/>
        <v>9.3552517004741631</v>
      </c>
      <c r="Q10" s="182">
        <f t="shared" ca="1" si="13"/>
        <v>0</v>
      </c>
      <c r="R10" s="183">
        <f t="shared" ca="1" si="14"/>
        <v>683.12999999999988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660.11486000000002</v>
      </c>
      <c r="I11" s="185">
        <f t="shared" ca="1" si="5"/>
        <v>492.44</v>
      </c>
      <c r="J11" s="182">
        <f t="shared" ca="1" si="6"/>
        <v>158.63</v>
      </c>
      <c r="K11" s="182">
        <f t="shared" ca="1" si="7"/>
        <v>9.0399999999999991</v>
      </c>
      <c r="L11" s="182">
        <f t="shared" ca="1" si="8"/>
        <v>0</v>
      </c>
      <c r="M11" s="183">
        <f t="shared" ca="1" si="9"/>
        <v>660.1099999999999</v>
      </c>
      <c r="N11" s="181">
        <f t="shared" ca="1" si="10"/>
        <v>509.61774339319203</v>
      </c>
      <c r="O11" s="182">
        <f t="shared" ca="1" si="11"/>
        <v>164.16347704179606</v>
      </c>
      <c r="P11" s="182">
        <f t="shared" ca="1" si="12"/>
        <v>9.3553415650118907</v>
      </c>
      <c r="Q11" s="182">
        <f t="shared" ca="1" si="13"/>
        <v>0</v>
      </c>
      <c r="R11" s="183">
        <f t="shared" ca="1" si="14"/>
        <v>683.13656200000003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660.11486000000002</v>
      </c>
      <c r="I12" s="185">
        <f t="shared" ca="1" si="5"/>
        <v>492.44</v>
      </c>
      <c r="J12" s="182">
        <f t="shared" ca="1" si="6"/>
        <v>158.63</v>
      </c>
      <c r="K12" s="182">
        <f t="shared" ca="1" si="7"/>
        <v>9.0399999999999991</v>
      </c>
      <c r="L12" s="182">
        <f t="shared" ca="1" si="8"/>
        <v>0</v>
      </c>
      <c r="M12" s="183">
        <f t="shared" ca="1" si="9"/>
        <v>660.1099999999999</v>
      </c>
      <c r="N12" s="181">
        <f t="shared" ca="1" si="10"/>
        <v>509.61774339319203</v>
      </c>
      <c r="O12" s="182">
        <f t="shared" ca="1" si="11"/>
        <v>164.16347704179606</v>
      </c>
      <c r="P12" s="182">
        <f t="shared" ca="1" si="12"/>
        <v>9.3553415650118907</v>
      </c>
      <c r="Q12" s="182">
        <f t="shared" ca="1" si="13"/>
        <v>0</v>
      </c>
      <c r="R12" s="183">
        <f t="shared" ca="1" si="14"/>
        <v>683.13656200000003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683.13656200000003</v>
      </c>
      <c r="H13" s="184">
        <f t="shared" ca="1" si="2"/>
        <v>660.11486000000002</v>
      </c>
      <c r="I13" s="185">
        <f t="shared" ca="1" si="5"/>
        <v>492.44</v>
      </c>
      <c r="J13" s="182">
        <f t="shared" ca="1" si="6"/>
        <v>158.63</v>
      </c>
      <c r="K13" s="182">
        <f t="shared" ca="1" si="7"/>
        <v>9.0399999999999991</v>
      </c>
      <c r="L13" s="182">
        <f t="shared" ca="1" si="8"/>
        <v>0</v>
      </c>
      <c r="M13" s="183">
        <f t="shared" ca="1" si="9"/>
        <v>660.1099999999999</v>
      </c>
      <c r="N13" s="181">
        <f t="shared" ca="1" si="10"/>
        <v>509.61774339319203</v>
      </c>
      <c r="O13" s="182">
        <f t="shared" ca="1" si="11"/>
        <v>164.16347704179606</v>
      </c>
      <c r="P13" s="182">
        <f t="shared" ca="1" si="12"/>
        <v>9.3553415650118907</v>
      </c>
      <c r="Q13" s="182">
        <f t="shared" ca="1" si="13"/>
        <v>0</v>
      </c>
      <c r="R13" s="183">
        <f t="shared" ca="1" si="14"/>
        <v>683.13656200000003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683.13656200000003</v>
      </c>
      <c r="H14" s="184">
        <f t="shared" ca="1" si="2"/>
        <v>660.11486000000002</v>
      </c>
      <c r="I14" s="185">
        <f t="shared" ca="1" si="5"/>
        <v>492.44</v>
      </c>
      <c r="J14" s="182">
        <f t="shared" ca="1" si="6"/>
        <v>158.63</v>
      </c>
      <c r="K14" s="182">
        <f t="shared" ca="1" si="7"/>
        <v>9.0399999999999991</v>
      </c>
      <c r="L14" s="182">
        <f t="shared" ca="1" si="8"/>
        <v>0</v>
      </c>
      <c r="M14" s="183">
        <f t="shared" ca="1" si="9"/>
        <v>660.1099999999999</v>
      </c>
      <c r="N14" s="181">
        <f t="shared" ca="1" si="10"/>
        <v>509.61774339319203</v>
      </c>
      <c r="O14" s="182">
        <f t="shared" ca="1" si="11"/>
        <v>164.16347704179606</v>
      </c>
      <c r="P14" s="182">
        <f t="shared" ca="1" si="12"/>
        <v>9.3553415650118907</v>
      </c>
      <c r="Q14" s="182">
        <f t="shared" ca="1" si="13"/>
        <v>0</v>
      </c>
      <c r="R14" s="183">
        <f t="shared" ca="1" si="14"/>
        <v>683.13656200000003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683.13656200000003</v>
      </c>
      <c r="H15" s="184">
        <f t="shared" ca="1" si="2"/>
        <v>660.11486000000002</v>
      </c>
      <c r="I15" s="185">
        <f t="shared" ca="1" si="5"/>
        <v>492.44</v>
      </c>
      <c r="J15" s="182">
        <f t="shared" ca="1" si="6"/>
        <v>158.63</v>
      </c>
      <c r="K15" s="182">
        <f t="shared" ca="1" si="7"/>
        <v>9.0399999999999991</v>
      </c>
      <c r="L15" s="182">
        <f t="shared" ca="1" si="8"/>
        <v>0</v>
      </c>
      <c r="M15" s="183">
        <f t="shared" ca="1" si="9"/>
        <v>660.1099999999999</v>
      </c>
      <c r="N15" s="181">
        <f t="shared" ca="1" si="10"/>
        <v>509.61774339319203</v>
      </c>
      <c r="O15" s="182">
        <f t="shared" ca="1" si="11"/>
        <v>164.16347704179606</v>
      </c>
      <c r="P15" s="182">
        <f t="shared" ca="1" si="12"/>
        <v>9.3553415650118907</v>
      </c>
      <c r="Q15" s="182">
        <f t="shared" ca="1" si="13"/>
        <v>0</v>
      </c>
      <c r="R15" s="183">
        <f t="shared" ca="1" si="14"/>
        <v>683.13656200000003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683.13656200000003</v>
      </c>
      <c r="H16" s="184">
        <f t="shared" ca="1" si="2"/>
        <v>660.11486000000002</v>
      </c>
      <c r="I16" s="185">
        <f t="shared" ca="1" si="5"/>
        <v>492.44</v>
      </c>
      <c r="J16" s="182">
        <f t="shared" ca="1" si="6"/>
        <v>158.63</v>
      </c>
      <c r="K16" s="182">
        <f t="shared" ca="1" si="7"/>
        <v>9.0399999999999991</v>
      </c>
      <c r="L16" s="182">
        <f t="shared" ca="1" si="8"/>
        <v>0</v>
      </c>
      <c r="M16" s="183">
        <f t="shared" ca="1" si="9"/>
        <v>660.1099999999999</v>
      </c>
      <c r="N16" s="181">
        <f t="shared" ca="1" si="10"/>
        <v>509.61774339319203</v>
      </c>
      <c r="O16" s="182">
        <f t="shared" ca="1" si="11"/>
        <v>164.16347704179606</v>
      </c>
      <c r="P16" s="182">
        <f t="shared" ca="1" si="12"/>
        <v>9.3553415650118907</v>
      </c>
      <c r="Q16" s="182">
        <f t="shared" ca="1" si="13"/>
        <v>0</v>
      </c>
      <c r="R16" s="183">
        <f t="shared" ca="1" si="14"/>
        <v>683.13656200000003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683.13656200000003</v>
      </c>
      <c r="H17" s="184">
        <f t="shared" ca="1" si="2"/>
        <v>660.11486000000002</v>
      </c>
      <c r="I17" s="185">
        <f t="shared" ca="1" si="5"/>
        <v>492.44</v>
      </c>
      <c r="J17" s="182">
        <f t="shared" ca="1" si="6"/>
        <v>158.63</v>
      </c>
      <c r="K17" s="182">
        <f t="shared" ca="1" si="7"/>
        <v>9.0399999999999991</v>
      </c>
      <c r="L17" s="182">
        <f t="shared" ca="1" si="8"/>
        <v>0</v>
      </c>
      <c r="M17" s="183">
        <f t="shared" ca="1" si="9"/>
        <v>660.1099999999999</v>
      </c>
      <c r="N17" s="181">
        <f t="shared" ca="1" si="10"/>
        <v>509.61774339319203</v>
      </c>
      <c r="O17" s="182">
        <f t="shared" ca="1" si="11"/>
        <v>164.16347704179606</v>
      </c>
      <c r="P17" s="182">
        <f t="shared" ca="1" si="12"/>
        <v>9.3553415650118907</v>
      </c>
      <c r="Q17" s="182">
        <f t="shared" ca="1" si="13"/>
        <v>0</v>
      </c>
      <c r="R17" s="183">
        <f t="shared" ca="1" si="14"/>
        <v>683.13656200000003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683.13656200000003</v>
      </c>
      <c r="H18" s="184">
        <f t="shared" ca="1" si="2"/>
        <v>660.11486000000002</v>
      </c>
      <c r="I18" s="185">
        <f t="shared" ca="1" si="5"/>
        <v>492.44</v>
      </c>
      <c r="J18" s="182">
        <f t="shared" ca="1" si="6"/>
        <v>158.63</v>
      </c>
      <c r="K18" s="182">
        <f t="shared" ca="1" si="7"/>
        <v>9.0399999999999991</v>
      </c>
      <c r="L18" s="182">
        <f t="shared" ca="1" si="8"/>
        <v>0</v>
      </c>
      <c r="M18" s="183">
        <f t="shared" ca="1" si="9"/>
        <v>660.1099999999999</v>
      </c>
      <c r="N18" s="181">
        <f t="shared" ca="1" si="10"/>
        <v>509.61774339319203</v>
      </c>
      <c r="O18" s="182">
        <f t="shared" ca="1" si="11"/>
        <v>164.16347704179606</v>
      </c>
      <c r="P18" s="182">
        <f t="shared" ca="1" si="12"/>
        <v>9.3553415650118907</v>
      </c>
      <c r="Q18" s="182">
        <f t="shared" ca="1" si="13"/>
        <v>0</v>
      </c>
      <c r="R18" s="183">
        <f t="shared" ca="1" si="14"/>
        <v>683.13656200000003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683.13656200000003</v>
      </c>
      <c r="H19" s="184">
        <f t="shared" ca="1" si="2"/>
        <v>660.11486000000002</v>
      </c>
      <c r="I19" s="185">
        <f t="shared" ca="1" si="5"/>
        <v>492.44</v>
      </c>
      <c r="J19" s="182">
        <f t="shared" ca="1" si="6"/>
        <v>158.63</v>
      </c>
      <c r="K19" s="182">
        <f t="shared" ca="1" si="7"/>
        <v>9.0399999999999991</v>
      </c>
      <c r="L19" s="182">
        <f t="shared" ca="1" si="8"/>
        <v>0</v>
      </c>
      <c r="M19" s="183">
        <f t="shared" ca="1" si="9"/>
        <v>660.1099999999999</v>
      </c>
      <c r="N19" s="181">
        <f t="shared" ca="1" si="10"/>
        <v>509.61774339319203</v>
      </c>
      <c r="O19" s="182">
        <f t="shared" ca="1" si="11"/>
        <v>164.16347704179606</v>
      </c>
      <c r="P19" s="182">
        <f t="shared" ca="1" si="12"/>
        <v>9.3553415650118907</v>
      </c>
      <c r="Q19" s="182">
        <f t="shared" ca="1" si="13"/>
        <v>0</v>
      </c>
      <c r="R19" s="183">
        <f t="shared" ca="1" si="14"/>
        <v>683.13656200000003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683.13656200000003</v>
      </c>
      <c r="H20" s="184">
        <f t="shared" ca="1" si="2"/>
        <v>660.11486000000002</v>
      </c>
      <c r="I20" s="185">
        <f t="shared" ca="1" si="5"/>
        <v>492.44</v>
      </c>
      <c r="J20" s="182">
        <f t="shared" ca="1" si="6"/>
        <v>158.63</v>
      </c>
      <c r="K20" s="182">
        <f t="shared" ca="1" si="7"/>
        <v>9.0399999999999991</v>
      </c>
      <c r="L20" s="182">
        <f t="shared" ca="1" si="8"/>
        <v>0</v>
      </c>
      <c r="M20" s="183">
        <f t="shared" ca="1" si="9"/>
        <v>660.1099999999999</v>
      </c>
      <c r="N20" s="181">
        <f t="shared" ca="1" si="10"/>
        <v>509.61774339319203</v>
      </c>
      <c r="O20" s="182">
        <f t="shared" ca="1" si="11"/>
        <v>164.16347704179606</v>
      </c>
      <c r="P20" s="182">
        <f t="shared" ca="1" si="12"/>
        <v>9.3553415650118907</v>
      </c>
      <c r="Q20" s="182">
        <f t="shared" ca="1" si="13"/>
        <v>0</v>
      </c>
      <c r="R20" s="183">
        <f t="shared" ca="1" si="14"/>
        <v>683.13656200000003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683.13656200000003</v>
      </c>
      <c r="H21" s="184">
        <f t="shared" ca="1" si="2"/>
        <v>660.11486000000002</v>
      </c>
      <c r="I21" s="185">
        <f t="shared" ca="1" si="5"/>
        <v>492.44</v>
      </c>
      <c r="J21" s="182">
        <f t="shared" ca="1" si="6"/>
        <v>158.63</v>
      </c>
      <c r="K21" s="182">
        <f t="shared" ca="1" si="7"/>
        <v>9.0399999999999991</v>
      </c>
      <c r="L21" s="182">
        <f t="shared" ca="1" si="8"/>
        <v>0</v>
      </c>
      <c r="M21" s="183">
        <f t="shared" ca="1" si="9"/>
        <v>660.1099999999999</v>
      </c>
      <c r="N21" s="181">
        <f t="shared" ca="1" si="10"/>
        <v>509.61774339319203</v>
      </c>
      <c r="O21" s="182">
        <f t="shared" ca="1" si="11"/>
        <v>164.16347704179606</v>
      </c>
      <c r="P21" s="182">
        <f t="shared" ca="1" si="12"/>
        <v>9.3553415650118907</v>
      </c>
      <c r="Q21" s="182">
        <f t="shared" ca="1" si="13"/>
        <v>0</v>
      </c>
      <c r="R21" s="183">
        <f t="shared" ca="1" si="14"/>
        <v>683.13656200000003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660.11486000000002</v>
      </c>
      <c r="I22" s="185">
        <f t="shared" ca="1" si="5"/>
        <v>492.44</v>
      </c>
      <c r="J22" s="182">
        <f t="shared" ca="1" si="6"/>
        <v>158.63</v>
      </c>
      <c r="K22" s="182">
        <f t="shared" ca="1" si="7"/>
        <v>9.0399999999999991</v>
      </c>
      <c r="L22" s="182">
        <f t="shared" ca="1" si="8"/>
        <v>0</v>
      </c>
      <c r="M22" s="183">
        <f t="shared" ca="1" si="9"/>
        <v>660.1099999999999</v>
      </c>
      <c r="N22" s="181">
        <f t="shared" ca="1" si="10"/>
        <v>509.61774339319203</v>
      </c>
      <c r="O22" s="182">
        <f t="shared" ca="1" si="11"/>
        <v>164.16347704179606</v>
      </c>
      <c r="P22" s="182">
        <f t="shared" ca="1" si="12"/>
        <v>9.3553415650118907</v>
      </c>
      <c r="Q22" s="182">
        <f t="shared" ca="1" si="13"/>
        <v>0</v>
      </c>
      <c r="R22" s="183">
        <f t="shared" ca="1" si="14"/>
        <v>683.13656200000003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660.11486000000002</v>
      </c>
      <c r="I23" s="185">
        <f t="shared" ca="1" si="5"/>
        <v>492.44</v>
      </c>
      <c r="J23" s="182">
        <f t="shared" ca="1" si="6"/>
        <v>158.63</v>
      </c>
      <c r="K23" s="182">
        <f t="shared" ca="1" si="7"/>
        <v>9.0399999999999991</v>
      </c>
      <c r="L23" s="182">
        <f t="shared" ca="1" si="8"/>
        <v>0</v>
      </c>
      <c r="M23" s="183">
        <f t="shared" ca="1" si="9"/>
        <v>660.1099999999999</v>
      </c>
      <c r="N23" s="181">
        <f t="shared" ca="1" si="10"/>
        <v>509.61774339319203</v>
      </c>
      <c r="O23" s="182">
        <f t="shared" ca="1" si="11"/>
        <v>164.16347704179606</v>
      </c>
      <c r="P23" s="182">
        <f t="shared" ca="1" si="12"/>
        <v>9.3553415650118907</v>
      </c>
      <c r="Q23" s="182">
        <f t="shared" ca="1" si="13"/>
        <v>0</v>
      </c>
      <c r="R23" s="183">
        <f t="shared" ca="1" si="14"/>
        <v>683.13656200000003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660.11486000000002</v>
      </c>
      <c r="I24" s="185">
        <f t="shared" ca="1" si="5"/>
        <v>492.44</v>
      </c>
      <c r="J24" s="182">
        <f t="shared" ca="1" si="6"/>
        <v>158.63</v>
      </c>
      <c r="K24" s="182">
        <f t="shared" ca="1" si="7"/>
        <v>9.0399999999999991</v>
      </c>
      <c r="L24" s="182">
        <f t="shared" ca="1" si="8"/>
        <v>0</v>
      </c>
      <c r="M24" s="183">
        <f t="shared" ca="1" si="9"/>
        <v>660.1099999999999</v>
      </c>
      <c r="N24" s="181">
        <f t="shared" ca="1" si="10"/>
        <v>509.61774339319203</v>
      </c>
      <c r="O24" s="182">
        <f t="shared" ca="1" si="11"/>
        <v>164.16347704179606</v>
      </c>
      <c r="P24" s="182">
        <f t="shared" ca="1" si="12"/>
        <v>9.3553415650118907</v>
      </c>
      <c r="Q24" s="182">
        <f t="shared" ca="1" si="13"/>
        <v>0</v>
      </c>
      <c r="R24" s="183">
        <f t="shared" ca="1" si="14"/>
        <v>683.13656200000003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660.11486000000002</v>
      </c>
      <c r="I25" s="185">
        <f t="shared" ca="1" si="5"/>
        <v>492.44</v>
      </c>
      <c r="J25" s="182">
        <f t="shared" ca="1" si="6"/>
        <v>158.63</v>
      </c>
      <c r="K25" s="182">
        <f t="shared" ca="1" si="7"/>
        <v>9.0399999999999991</v>
      </c>
      <c r="L25" s="182">
        <f t="shared" ca="1" si="8"/>
        <v>0</v>
      </c>
      <c r="M25" s="183">
        <f t="shared" ca="1" si="9"/>
        <v>660.1099999999999</v>
      </c>
      <c r="N25" s="181">
        <f t="shared" ca="1" si="10"/>
        <v>509.61774339319203</v>
      </c>
      <c r="O25" s="182">
        <f t="shared" ca="1" si="11"/>
        <v>164.16347704179606</v>
      </c>
      <c r="P25" s="182">
        <f t="shared" ca="1" si="12"/>
        <v>9.3553415650118907</v>
      </c>
      <c r="Q25" s="182">
        <f t="shared" ca="1" si="13"/>
        <v>0</v>
      </c>
      <c r="R25" s="183">
        <f t="shared" ca="1" si="14"/>
        <v>683.13656200000003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660.11486000000002</v>
      </c>
      <c r="I26" s="185">
        <f t="shared" ca="1" si="5"/>
        <v>492.44</v>
      </c>
      <c r="J26" s="182">
        <f t="shared" ca="1" si="6"/>
        <v>158.63</v>
      </c>
      <c r="K26" s="182">
        <f t="shared" ca="1" si="7"/>
        <v>9.0399999999999991</v>
      </c>
      <c r="L26" s="182">
        <f t="shared" ca="1" si="8"/>
        <v>0</v>
      </c>
      <c r="M26" s="183">
        <f t="shared" ca="1" si="9"/>
        <v>660.1099999999999</v>
      </c>
      <c r="N26" s="181">
        <f t="shared" ca="1" si="10"/>
        <v>509.61774339319203</v>
      </c>
      <c r="O26" s="182">
        <f t="shared" ca="1" si="11"/>
        <v>164.16347704179606</v>
      </c>
      <c r="P26" s="182">
        <f t="shared" ca="1" si="12"/>
        <v>9.3553415650118907</v>
      </c>
      <c r="Q26" s="182">
        <f t="shared" ca="1" si="13"/>
        <v>0</v>
      </c>
      <c r="R26" s="183">
        <f t="shared" ca="1" si="14"/>
        <v>683.13656200000003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660.11486000000002</v>
      </c>
      <c r="I27" s="185">
        <f t="shared" ca="1" si="5"/>
        <v>492.44</v>
      </c>
      <c r="J27" s="182">
        <f t="shared" ca="1" si="6"/>
        <v>158.63</v>
      </c>
      <c r="K27" s="182">
        <f t="shared" ca="1" si="7"/>
        <v>9.0399999999999991</v>
      </c>
      <c r="L27" s="182">
        <f t="shared" ca="1" si="8"/>
        <v>0</v>
      </c>
      <c r="M27" s="183">
        <f t="shared" ca="1" si="9"/>
        <v>660.1099999999999</v>
      </c>
      <c r="N27" s="181">
        <f t="shared" ca="1" si="10"/>
        <v>509.61774339319203</v>
      </c>
      <c r="O27" s="182">
        <f t="shared" ca="1" si="11"/>
        <v>164.16347704179606</v>
      </c>
      <c r="P27" s="182">
        <f t="shared" ca="1" si="12"/>
        <v>9.3553415650118907</v>
      </c>
      <c r="Q27" s="182">
        <f t="shared" ca="1" si="13"/>
        <v>0</v>
      </c>
      <c r="R27" s="183">
        <f t="shared" ca="1" si="14"/>
        <v>683.13656200000003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660.11486000000002</v>
      </c>
      <c r="I28" s="185">
        <f t="shared" ca="1" si="5"/>
        <v>492.44</v>
      </c>
      <c r="J28" s="182">
        <f t="shared" ca="1" si="6"/>
        <v>158.63</v>
      </c>
      <c r="K28" s="182">
        <f t="shared" ca="1" si="7"/>
        <v>9.0399999999999991</v>
      </c>
      <c r="L28" s="182">
        <f t="shared" ca="1" si="8"/>
        <v>0</v>
      </c>
      <c r="M28" s="183">
        <f t="shared" ca="1" si="9"/>
        <v>660.1099999999999</v>
      </c>
      <c r="N28" s="181">
        <f t="shared" ca="1" si="10"/>
        <v>509.61774339319203</v>
      </c>
      <c r="O28" s="182">
        <f t="shared" ca="1" si="11"/>
        <v>164.16347704179606</v>
      </c>
      <c r="P28" s="182">
        <f t="shared" ca="1" si="12"/>
        <v>9.3553415650118907</v>
      </c>
      <c r="Q28" s="182">
        <f t="shared" ca="1" si="13"/>
        <v>0</v>
      </c>
      <c r="R28" s="183">
        <f t="shared" ca="1" si="14"/>
        <v>683.13656200000003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660.11486000000002</v>
      </c>
      <c r="I29" s="185">
        <f t="shared" ca="1" si="5"/>
        <v>492.44</v>
      </c>
      <c r="J29" s="182">
        <f t="shared" ca="1" si="6"/>
        <v>158.63</v>
      </c>
      <c r="K29" s="182">
        <f t="shared" ca="1" si="7"/>
        <v>9.0399999999999991</v>
      </c>
      <c r="L29" s="182">
        <f t="shared" ca="1" si="8"/>
        <v>0</v>
      </c>
      <c r="M29" s="183">
        <f t="shared" ca="1" si="9"/>
        <v>660.1099999999999</v>
      </c>
      <c r="N29" s="181">
        <f t="shared" ca="1" si="10"/>
        <v>509.61774339319203</v>
      </c>
      <c r="O29" s="182">
        <f t="shared" ca="1" si="11"/>
        <v>164.16347704179606</v>
      </c>
      <c r="P29" s="182">
        <f t="shared" ca="1" si="12"/>
        <v>9.3553415650118907</v>
      </c>
      <c r="Q29" s="182">
        <f t="shared" ca="1" si="13"/>
        <v>0</v>
      </c>
      <c r="R29" s="183">
        <f t="shared" ca="1" si="14"/>
        <v>683.13656200000003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660.11486000000002</v>
      </c>
      <c r="I30" s="185">
        <f t="shared" ca="1" si="5"/>
        <v>492.44</v>
      </c>
      <c r="J30" s="182">
        <f t="shared" ca="1" si="6"/>
        <v>158.63</v>
      </c>
      <c r="K30" s="182">
        <f t="shared" ca="1" si="7"/>
        <v>9.0399999999999991</v>
      </c>
      <c r="L30" s="182">
        <f t="shared" ca="1" si="8"/>
        <v>0</v>
      </c>
      <c r="M30" s="183">
        <f t="shared" ca="1" si="9"/>
        <v>660.1099999999999</v>
      </c>
      <c r="N30" s="181">
        <f t="shared" ca="1" si="10"/>
        <v>509.61774339319203</v>
      </c>
      <c r="O30" s="182">
        <f t="shared" ca="1" si="11"/>
        <v>164.16347704179606</v>
      </c>
      <c r="P30" s="182">
        <f t="shared" ca="1" si="12"/>
        <v>9.3553415650118907</v>
      </c>
      <c r="Q30" s="182">
        <f t="shared" ca="1" si="13"/>
        <v>0</v>
      </c>
      <c r="R30" s="183">
        <f t="shared" ca="1" si="14"/>
        <v>683.13656200000003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660.11486000000002</v>
      </c>
      <c r="I31" s="185">
        <f t="shared" ca="1" si="5"/>
        <v>492.44</v>
      </c>
      <c r="J31" s="182">
        <f t="shared" ca="1" si="6"/>
        <v>158.63</v>
      </c>
      <c r="K31" s="182">
        <f t="shared" ca="1" si="7"/>
        <v>9.0399999999999991</v>
      </c>
      <c r="L31" s="182">
        <f t="shared" ca="1" si="8"/>
        <v>0</v>
      </c>
      <c r="M31" s="183">
        <f t="shared" ca="1" si="9"/>
        <v>660.1099999999999</v>
      </c>
      <c r="N31" s="181">
        <f t="shared" ca="1" si="10"/>
        <v>509.61774339319203</v>
      </c>
      <c r="O31" s="182">
        <f t="shared" ca="1" si="11"/>
        <v>164.16347704179606</v>
      </c>
      <c r="P31" s="182">
        <f t="shared" ca="1" si="12"/>
        <v>9.3553415650118907</v>
      </c>
      <c r="Q31" s="182">
        <f t="shared" ca="1" si="13"/>
        <v>0</v>
      </c>
      <c r="R31" s="183">
        <f t="shared" ca="1" si="14"/>
        <v>683.13656200000003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660.11486000000002</v>
      </c>
      <c r="I32" s="185">
        <f t="shared" ca="1" si="5"/>
        <v>492.44</v>
      </c>
      <c r="J32" s="182">
        <f t="shared" ca="1" si="6"/>
        <v>158.63</v>
      </c>
      <c r="K32" s="182">
        <f t="shared" ca="1" si="7"/>
        <v>9.0399999999999991</v>
      </c>
      <c r="L32" s="182">
        <f t="shared" ca="1" si="8"/>
        <v>0</v>
      </c>
      <c r="M32" s="183">
        <f t="shared" ca="1" si="9"/>
        <v>660.1099999999999</v>
      </c>
      <c r="N32" s="181">
        <f t="shared" ca="1" si="10"/>
        <v>509.61774339319203</v>
      </c>
      <c r="O32" s="182">
        <f t="shared" ca="1" si="11"/>
        <v>164.16347704179606</v>
      </c>
      <c r="P32" s="182">
        <f t="shared" ca="1" si="12"/>
        <v>9.3553415650118907</v>
      </c>
      <c r="Q32" s="182">
        <f t="shared" ca="1" si="13"/>
        <v>0</v>
      </c>
      <c r="R32" s="183">
        <f t="shared" ca="1" si="14"/>
        <v>683.13656200000003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660.11486000000002</v>
      </c>
      <c r="I33" s="185">
        <f t="shared" ca="1" si="5"/>
        <v>492.44</v>
      </c>
      <c r="J33" s="182">
        <f t="shared" ca="1" si="6"/>
        <v>158.63</v>
      </c>
      <c r="K33" s="182">
        <f t="shared" ca="1" si="7"/>
        <v>9.0399999999999991</v>
      </c>
      <c r="L33" s="182">
        <f t="shared" ca="1" si="8"/>
        <v>0</v>
      </c>
      <c r="M33" s="183">
        <f t="shared" ca="1" si="9"/>
        <v>660.1099999999999</v>
      </c>
      <c r="N33" s="181">
        <f t="shared" ca="1" si="10"/>
        <v>509.61774339319203</v>
      </c>
      <c r="O33" s="182">
        <f t="shared" ca="1" si="11"/>
        <v>164.16347704179606</v>
      </c>
      <c r="P33" s="182">
        <f t="shared" ca="1" si="12"/>
        <v>9.3553415650118907</v>
      </c>
      <c r="Q33" s="182">
        <f t="shared" ca="1" si="13"/>
        <v>0</v>
      </c>
      <c r="R33" s="183">
        <f t="shared" ca="1" si="14"/>
        <v>683.13656200000003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683.13656200000003</v>
      </c>
      <c r="H34" s="184">
        <f t="shared" ca="1" si="2"/>
        <v>660.11486000000002</v>
      </c>
      <c r="I34" s="185">
        <f t="shared" ca="1" si="5"/>
        <v>492.44</v>
      </c>
      <c r="J34" s="182">
        <f t="shared" ca="1" si="6"/>
        <v>158.63</v>
      </c>
      <c r="K34" s="182">
        <f t="shared" ca="1" si="7"/>
        <v>9.0399999999999991</v>
      </c>
      <c r="L34" s="182">
        <f t="shared" ca="1" si="8"/>
        <v>0</v>
      </c>
      <c r="M34" s="183">
        <f t="shared" ca="1" si="9"/>
        <v>660.1099999999999</v>
      </c>
      <c r="N34" s="181">
        <f t="shared" ca="1" si="10"/>
        <v>509.61774339319203</v>
      </c>
      <c r="O34" s="182">
        <f t="shared" ca="1" si="11"/>
        <v>164.16347704179606</v>
      </c>
      <c r="P34" s="182">
        <f t="shared" ca="1" si="12"/>
        <v>9.3553415650118907</v>
      </c>
      <c r="Q34" s="182">
        <f t="shared" ca="1" si="13"/>
        <v>0</v>
      </c>
      <c r="R34" s="183">
        <f t="shared" ca="1" si="14"/>
        <v>683.13656200000003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683.13656200000003</v>
      </c>
      <c r="H35" s="184">
        <f t="shared" ca="1" si="2"/>
        <v>660.11486000000002</v>
      </c>
      <c r="I35" s="185">
        <f t="shared" ca="1" si="5"/>
        <v>492.44</v>
      </c>
      <c r="J35" s="182">
        <f t="shared" ca="1" si="6"/>
        <v>158.63</v>
      </c>
      <c r="K35" s="182">
        <f t="shared" ca="1" si="7"/>
        <v>9.0399999999999991</v>
      </c>
      <c r="L35" s="182">
        <f t="shared" ca="1" si="8"/>
        <v>0</v>
      </c>
      <c r="M35" s="183">
        <f t="shared" ca="1" si="9"/>
        <v>660.1099999999999</v>
      </c>
      <c r="N35" s="181">
        <f t="shared" ca="1" si="10"/>
        <v>509.61774339319203</v>
      </c>
      <c r="O35" s="182">
        <f t="shared" ca="1" si="11"/>
        <v>164.16347704179606</v>
      </c>
      <c r="P35" s="182">
        <f t="shared" ca="1" si="12"/>
        <v>9.3553415650118907</v>
      </c>
      <c r="Q35" s="182">
        <f t="shared" ca="1" si="13"/>
        <v>0</v>
      </c>
      <c r="R35" s="183">
        <f t="shared" ca="1" si="14"/>
        <v>683.13656200000003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676.51750000000004</v>
      </c>
      <c r="H36" s="184">
        <f t="shared" ca="1" si="2"/>
        <v>653.71885999999995</v>
      </c>
      <c r="I36" s="185">
        <f t="shared" ca="1" si="5"/>
        <v>486.05</v>
      </c>
      <c r="J36" s="182">
        <f t="shared" ca="1" si="6"/>
        <v>158.63</v>
      </c>
      <c r="K36" s="182">
        <f t="shared" ca="1" si="7"/>
        <v>9.0399999999999991</v>
      </c>
      <c r="L36" s="182">
        <f t="shared" ca="1" si="8"/>
        <v>0</v>
      </c>
      <c r="M36" s="183">
        <f t="shared" ca="1" si="9"/>
        <v>653.72</v>
      </c>
      <c r="N36" s="181">
        <f t="shared" ca="1" si="10"/>
        <v>503.00026138866792</v>
      </c>
      <c r="O36" s="182">
        <f t="shared" ca="1" si="11"/>
        <v>164.16198223245425</v>
      </c>
      <c r="P36" s="182">
        <f t="shared" ca="1" si="12"/>
        <v>9.3552563788778063</v>
      </c>
      <c r="Q36" s="182">
        <f t="shared" ca="1" si="13"/>
        <v>0</v>
      </c>
      <c r="R36" s="183">
        <f t="shared" ca="1" si="14"/>
        <v>676.51749999999993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627.51750000000004</v>
      </c>
      <c r="H37" s="184">
        <f t="shared" ca="1" si="2"/>
        <v>606.37016000000006</v>
      </c>
      <c r="I37" s="185">
        <f t="shared" ca="1" si="5"/>
        <v>438.7</v>
      </c>
      <c r="J37" s="182">
        <f t="shared" ca="1" si="6"/>
        <v>158.63</v>
      </c>
      <c r="K37" s="182">
        <f t="shared" ca="1" si="7"/>
        <v>9.0399999999999991</v>
      </c>
      <c r="L37" s="182">
        <f t="shared" ca="1" si="8"/>
        <v>0</v>
      </c>
      <c r="M37" s="183">
        <f t="shared" ca="1" si="9"/>
        <v>606.36999999999989</v>
      </c>
      <c r="N37" s="181">
        <f t="shared" ca="1" si="10"/>
        <v>453.99991300690999</v>
      </c>
      <c r="O37" s="182">
        <f t="shared" ca="1" si="11"/>
        <v>164.16231183106024</v>
      </c>
      <c r="P37" s="182">
        <f t="shared" ca="1" si="12"/>
        <v>9.3552751620297823</v>
      </c>
      <c r="Q37" s="182">
        <f t="shared" ca="1" si="13"/>
        <v>0</v>
      </c>
      <c r="R37" s="183">
        <f t="shared" ca="1" si="14"/>
        <v>627.51750000000004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584.51750000000004</v>
      </c>
      <c r="H38" s="184">
        <f t="shared" ca="1" si="2"/>
        <v>564.81925999999999</v>
      </c>
      <c r="I38" s="185">
        <f t="shared" ca="1" si="5"/>
        <v>397.15</v>
      </c>
      <c r="J38" s="182">
        <f t="shared" ca="1" si="6"/>
        <v>158.63</v>
      </c>
      <c r="K38" s="182">
        <f t="shared" ca="1" si="7"/>
        <v>9.0399999999999991</v>
      </c>
      <c r="L38" s="182">
        <f t="shared" ca="1" si="8"/>
        <v>0</v>
      </c>
      <c r="M38" s="183">
        <f t="shared" ca="1" si="9"/>
        <v>564.81999999999994</v>
      </c>
      <c r="N38" s="181">
        <f t="shared" ca="1" si="10"/>
        <v>411.00018612124217</v>
      </c>
      <c r="O38" s="182">
        <f t="shared" ca="1" si="11"/>
        <v>164.16205344180449</v>
      </c>
      <c r="P38" s="182">
        <f t="shared" ca="1" si="12"/>
        <v>9.3552604369533654</v>
      </c>
      <c r="Q38" s="182">
        <f t="shared" ca="1" si="13"/>
        <v>0</v>
      </c>
      <c r="R38" s="183">
        <f t="shared" ca="1" si="14"/>
        <v>584.51750000000004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540.51750000000004</v>
      </c>
      <c r="H39" s="184">
        <f t="shared" ca="1" si="2"/>
        <v>522.30205999999998</v>
      </c>
      <c r="I39" s="185">
        <f t="shared" ca="1" si="5"/>
        <v>354.63</v>
      </c>
      <c r="J39" s="182">
        <f t="shared" ca="1" si="6"/>
        <v>158.63</v>
      </c>
      <c r="K39" s="182">
        <f t="shared" ca="1" si="7"/>
        <v>9.0399999999999991</v>
      </c>
      <c r="L39" s="182">
        <f t="shared" ca="1" si="8"/>
        <v>0</v>
      </c>
      <c r="M39" s="183">
        <f t="shared" ca="1" si="9"/>
        <v>522.29999999999995</v>
      </c>
      <c r="N39" s="181">
        <f t="shared" ca="1" si="10"/>
        <v>366.999274411258</v>
      </c>
      <c r="O39" s="182">
        <f t="shared" ca="1" si="11"/>
        <v>164.16291599655372</v>
      </c>
      <c r="P39" s="182">
        <f t="shared" ca="1" si="12"/>
        <v>9.355309592188398</v>
      </c>
      <c r="Q39" s="182">
        <f t="shared" ca="1" si="13"/>
        <v>0</v>
      </c>
      <c r="R39" s="183">
        <f t="shared" ca="1" si="14"/>
        <v>540.51750000000015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516.51750000000004</v>
      </c>
      <c r="H40" s="184">
        <f t="shared" ca="1" si="2"/>
        <v>499.11086</v>
      </c>
      <c r="I40" s="185">
        <f t="shared" ca="1" si="5"/>
        <v>331.44</v>
      </c>
      <c r="J40" s="182">
        <f t="shared" ca="1" si="6"/>
        <v>158.63</v>
      </c>
      <c r="K40" s="182">
        <f t="shared" ca="1" si="7"/>
        <v>9.0399999999999991</v>
      </c>
      <c r="L40" s="182">
        <f t="shared" ca="1" si="8"/>
        <v>0</v>
      </c>
      <c r="M40" s="183">
        <f t="shared" ca="1" si="9"/>
        <v>499.11</v>
      </c>
      <c r="N40" s="181">
        <f t="shared" ca="1" si="10"/>
        <v>342.99965979443414</v>
      </c>
      <c r="O40" s="182">
        <f t="shared" ca="1" si="11"/>
        <v>164.1625513914768</v>
      </c>
      <c r="P40" s="182">
        <f t="shared" ca="1" si="12"/>
        <v>9.3552888140890786</v>
      </c>
      <c r="Q40" s="182">
        <f t="shared" ca="1" si="13"/>
        <v>0</v>
      </c>
      <c r="R40" s="183">
        <f t="shared" ca="1" si="14"/>
        <v>516.51749999999993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527.51750000000004</v>
      </c>
      <c r="H41" s="184">
        <f t="shared" ca="1" si="2"/>
        <v>509.74016</v>
      </c>
      <c r="I41" s="185">
        <f t="shared" ca="1" si="5"/>
        <v>342.07</v>
      </c>
      <c r="J41" s="182">
        <f t="shared" ca="1" si="6"/>
        <v>158.63</v>
      </c>
      <c r="K41" s="182">
        <f t="shared" ca="1" si="7"/>
        <v>9.0399999999999991</v>
      </c>
      <c r="L41" s="182">
        <f t="shared" ca="1" si="8"/>
        <v>0</v>
      </c>
      <c r="M41" s="183">
        <f t="shared" ca="1" si="9"/>
        <v>509.74</v>
      </c>
      <c r="N41" s="181">
        <f t="shared" ca="1" si="10"/>
        <v>353.99990431396395</v>
      </c>
      <c r="O41" s="182">
        <f t="shared" ca="1" si="11"/>
        <v>164.16232005532234</v>
      </c>
      <c r="P41" s="182">
        <f t="shared" ca="1" si="12"/>
        <v>9.3552756307136971</v>
      </c>
      <c r="Q41" s="182">
        <f t="shared" ca="1" si="13"/>
        <v>0</v>
      </c>
      <c r="R41" s="183">
        <f t="shared" ca="1" si="14"/>
        <v>527.51749999999993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507.51749999999998</v>
      </c>
      <c r="H42" s="184">
        <f t="shared" ca="1" si="2"/>
        <v>490.41415999999998</v>
      </c>
      <c r="I42" s="185">
        <f t="shared" ca="1" si="5"/>
        <v>322.74</v>
      </c>
      <c r="J42" s="182">
        <f t="shared" ca="1" si="6"/>
        <v>158.63</v>
      </c>
      <c r="K42" s="182">
        <f t="shared" ca="1" si="7"/>
        <v>9.0399999999999991</v>
      </c>
      <c r="L42" s="182">
        <f t="shared" ca="1" si="8"/>
        <v>0</v>
      </c>
      <c r="M42" s="183">
        <f t="shared" ca="1" si="9"/>
        <v>490.41</v>
      </c>
      <c r="N42" s="181">
        <f t="shared" ca="1" si="10"/>
        <v>333.99848687832628</v>
      </c>
      <c r="O42" s="182">
        <f t="shared" ca="1" si="11"/>
        <v>164.16366106930934</v>
      </c>
      <c r="P42" s="182">
        <f t="shared" ca="1" si="12"/>
        <v>9.3553520523643456</v>
      </c>
      <c r="Q42" s="182">
        <f t="shared" ca="1" si="13"/>
        <v>0</v>
      </c>
      <c r="R42" s="183">
        <f t="shared" ca="1" si="14"/>
        <v>507.51749999999998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510.51749999999998</v>
      </c>
      <c r="H43" s="184">
        <f t="shared" ca="1" si="2"/>
        <v>493.31306000000001</v>
      </c>
      <c r="I43" s="185">
        <f t="shared" ca="1" si="5"/>
        <v>325.64</v>
      </c>
      <c r="J43" s="182">
        <f t="shared" ca="1" si="6"/>
        <v>158.63</v>
      </c>
      <c r="K43" s="182">
        <f t="shared" ca="1" si="7"/>
        <v>9.0399999999999991</v>
      </c>
      <c r="L43" s="182">
        <f t="shared" ca="1" si="8"/>
        <v>0</v>
      </c>
      <c r="M43" s="183">
        <f t="shared" ca="1" si="9"/>
        <v>493.31</v>
      </c>
      <c r="N43" s="181">
        <f t="shared" ca="1" si="10"/>
        <v>336.99888244714276</v>
      </c>
      <c r="O43" s="182">
        <f t="shared" ca="1" si="11"/>
        <v>164.16328682775537</v>
      </c>
      <c r="P43" s="182">
        <f t="shared" ca="1" si="12"/>
        <v>9.3553307251018634</v>
      </c>
      <c r="Q43" s="182">
        <f t="shared" ca="1" si="13"/>
        <v>0</v>
      </c>
      <c r="R43" s="183">
        <f t="shared" ca="1" si="14"/>
        <v>510.51749999999998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520.51750000000004</v>
      </c>
      <c r="H44" s="184">
        <f t="shared" ca="1" si="2"/>
        <v>502.97606000000002</v>
      </c>
      <c r="I44" s="185">
        <f t="shared" ca="1" si="5"/>
        <v>335.31</v>
      </c>
      <c r="J44" s="182">
        <f t="shared" ca="1" si="6"/>
        <v>158.63</v>
      </c>
      <c r="K44" s="182">
        <f t="shared" ca="1" si="7"/>
        <v>9.0399999999999991</v>
      </c>
      <c r="L44" s="182">
        <f t="shared" ca="1" si="8"/>
        <v>0</v>
      </c>
      <c r="M44" s="183">
        <f t="shared" ca="1" si="9"/>
        <v>502.98</v>
      </c>
      <c r="N44" s="181">
        <f t="shared" ca="1" si="10"/>
        <v>347.00131799475133</v>
      </c>
      <c r="O44" s="182">
        <f t="shared" ca="1" si="11"/>
        <v>164.16098259374132</v>
      </c>
      <c r="P44" s="182">
        <f t="shared" ca="1" si="12"/>
        <v>9.3551994115074173</v>
      </c>
      <c r="Q44" s="182">
        <f t="shared" ca="1" si="13"/>
        <v>0</v>
      </c>
      <c r="R44" s="183">
        <f t="shared" ca="1" si="14"/>
        <v>520.51750000000004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531.51750000000004</v>
      </c>
      <c r="H45" s="184">
        <f t="shared" ca="1" si="2"/>
        <v>513.60536000000002</v>
      </c>
      <c r="I45" s="185">
        <f t="shared" ca="1" si="5"/>
        <v>345.94</v>
      </c>
      <c r="J45" s="182">
        <f t="shared" ca="1" si="6"/>
        <v>158.63</v>
      </c>
      <c r="K45" s="182">
        <f t="shared" ca="1" si="7"/>
        <v>9.0399999999999991</v>
      </c>
      <c r="L45" s="182">
        <f t="shared" ca="1" si="8"/>
        <v>0</v>
      </c>
      <c r="M45" s="183">
        <f t="shared" ca="1" si="9"/>
        <v>513.61</v>
      </c>
      <c r="N45" s="181">
        <f t="shared" ca="1" si="10"/>
        <v>358.00152635268006</v>
      </c>
      <c r="O45" s="182">
        <f t="shared" ca="1" si="11"/>
        <v>164.16078546951968</v>
      </c>
      <c r="P45" s="182">
        <f t="shared" ca="1" si="12"/>
        <v>9.3551881778002759</v>
      </c>
      <c r="Q45" s="182">
        <f t="shared" ca="1" si="13"/>
        <v>0</v>
      </c>
      <c r="R45" s="183">
        <f t="shared" ca="1" si="14"/>
        <v>531.51750000000004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549.51750000000004</v>
      </c>
      <c r="H46" s="184">
        <f t="shared" ca="1" si="2"/>
        <v>530.99875999999995</v>
      </c>
      <c r="I46" s="185">
        <f t="shared" ca="1" si="5"/>
        <v>363.33</v>
      </c>
      <c r="J46" s="182">
        <f t="shared" ca="1" si="6"/>
        <v>158.63</v>
      </c>
      <c r="K46" s="182">
        <f t="shared" ca="1" si="7"/>
        <v>9.0399999999999991</v>
      </c>
      <c r="L46" s="182">
        <f t="shared" ca="1" si="8"/>
        <v>0</v>
      </c>
      <c r="M46" s="183">
        <f t="shared" ca="1" si="9"/>
        <v>531</v>
      </c>
      <c r="N46" s="181">
        <f t="shared" ca="1" si="10"/>
        <v>376.00036398305087</v>
      </c>
      <c r="O46" s="182">
        <f t="shared" ca="1" si="11"/>
        <v>164.16188516949154</v>
      </c>
      <c r="P46" s="182">
        <f t="shared" ca="1" si="12"/>
        <v>9.3552508474576275</v>
      </c>
      <c r="Q46" s="182">
        <f t="shared" ca="1" si="13"/>
        <v>0</v>
      </c>
      <c r="R46" s="183">
        <f t="shared" ca="1" si="14"/>
        <v>549.51750000000015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552.51750000000004</v>
      </c>
      <c r="H47" s="184">
        <f t="shared" ca="1" si="2"/>
        <v>533.89765999999997</v>
      </c>
      <c r="I47" s="185">
        <f t="shared" ca="1" si="5"/>
        <v>366.23</v>
      </c>
      <c r="J47" s="182">
        <f t="shared" ca="1" si="6"/>
        <v>158.63</v>
      </c>
      <c r="K47" s="182">
        <f t="shared" ca="1" si="7"/>
        <v>9.0399999999999991</v>
      </c>
      <c r="L47" s="182">
        <f t="shared" ca="1" si="8"/>
        <v>0</v>
      </c>
      <c r="M47" s="183">
        <f t="shared" ca="1" si="9"/>
        <v>533.9</v>
      </c>
      <c r="N47" s="181">
        <f t="shared" ca="1" si="10"/>
        <v>379.00071928263714</v>
      </c>
      <c r="O47" s="182">
        <f t="shared" ca="1" si="11"/>
        <v>164.16154902603483</v>
      </c>
      <c r="P47" s="182">
        <f t="shared" ca="1" si="12"/>
        <v>9.3552316913279618</v>
      </c>
      <c r="Q47" s="182">
        <f t="shared" ca="1" si="13"/>
        <v>0</v>
      </c>
      <c r="R47" s="183">
        <f t="shared" ca="1" si="14"/>
        <v>552.51749999999993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559.51750000000004</v>
      </c>
      <c r="H48" s="184">
        <f t="shared" ca="1" si="2"/>
        <v>540.66175999999996</v>
      </c>
      <c r="I48" s="185">
        <f t="shared" ca="1" si="5"/>
        <v>372.99</v>
      </c>
      <c r="J48" s="182">
        <f t="shared" ca="1" si="6"/>
        <v>158.63</v>
      </c>
      <c r="K48" s="182">
        <f t="shared" ca="1" si="7"/>
        <v>9.0399999999999991</v>
      </c>
      <c r="L48" s="182">
        <f t="shared" ca="1" si="8"/>
        <v>0</v>
      </c>
      <c r="M48" s="183">
        <f t="shared" ca="1" si="9"/>
        <v>540.66</v>
      </c>
      <c r="N48" s="181">
        <f t="shared" ca="1" si="10"/>
        <v>385.99939393519031</v>
      </c>
      <c r="O48" s="182">
        <f t="shared" ca="1" si="11"/>
        <v>164.16280291680536</v>
      </c>
      <c r="P48" s="182">
        <f t="shared" ca="1" si="12"/>
        <v>9.355303148004289</v>
      </c>
      <c r="Q48" s="182">
        <f t="shared" ca="1" si="13"/>
        <v>0</v>
      </c>
      <c r="R48" s="183">
        <f t="shared" ca="1" si="14"/>
        <v>559.51749999999993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564.51750000000004</v>
      </c>
      <c r="H49" s="184">
        <f t="shared" ca="1" si="2"/>
        <v>545.49325999999996</v>
      </c>
      <c r="I49" s="185">
        <f t="shared" ca="1" si="5"/>
        <v>377.82</v>
      </c>
      <c r="J49" s="182">
        <f t="shared" ca="1" si="6"/>
        <v>158.63</v>
      </c>
      <c r="K49" s="182">
        <f t="shared" ca="1" si="7"/>
        <v>9.0399999999999991</v>
      </c>
      <c r="L49" s="182">
        <f t="shared" ca="1" si="8"/>
        <v>0</v>
      </c>
      <c r="M49" s="183">
        <f t="shared" ca="1" si="9"/>
        <v>545.49</v>
      </c>
      <c r="N49" s="181">
        <f t="shared" ca="1" si="10"/>
        <v>390.99892179508333</v>
      </c>
      <c r="O49" s="182">
        <f t="shared" ca="1" si="11"/>
        <v>164.16324960127594</v>
      </c>
      <c r="P49" s="182">
        <f t="shared" ca="1" si="12"/>
        <v>9.3553286036407624</v>
      </c>
      <c r="Q49" s="182">
        <f t="shared" ca="1" si="13"/>
        <v>0</v>
      </c>
      <c r="R49" s="183">
        <f t="shared" ca="1" si="14"/>
        <v>564.51750000000004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571.51750000000004</v>
      </c>
      <c r="H50" s="184">
        <f t="shared" ca="1" si="2"/>
        <v>552.25735999999995</v>
      </c>
      <c r="I50" s="185">
        <f t="shared" ca="1" si="5"/>
        <v>384.59</v>
      </c>
      <c r="J50" s="182">
        <f t="shared" ca="1" si="6"/>
        <v>158.63</v>
      </c>
      <c r="K50" s="182">
        <f t="shared" ca="1" si="7"/>
        <v>9.0399999999999991</v>
      </c>
      <c r="L50" s="182">
        <f t="shared" ca="1" si="8"/>
        <v>0</v>
      </c>
      <c r="M50" s="183">
        <f t="shared" ca="1" si="9"/>
        <v>552.26</v>
      </c>
      <c r="N50" s="181">
        <f t="shared" ca="1" si="10"/>
        <v>398.00078826096404</v>
      </c>
      <c r="O50" s="182">
        <f t="shared" ca="1" si="11"/>
        <v>164.16148376670412</v>
      </c>
      <c r="P50" s="182">
        <f t="shared" ca="1" si="12"/>
        <v>9.3552279723318712</v>
      </c>
      <c r="Q50" s="182">
        <f t="shared" ca="1" si="13"/>
        <v>0</v>
      </c>
      <c r="R50" s="183">
        <f t="shared" ca="1" si="14"/>
        <v>571.51750000000004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579.51750000000004</v>
      </c>
      <c r="H51" s="184">
        <f t="shared" ca="1" si="2"/>
        <v>559.98775999999998</v>
      </c>
      <c r="I51" s="185">
        <f t="shared" ca="1" si="5"/>
        <v>392.32</v>
      </c>
      <c r="J51" s="182">
        <f t="shared" ca="1" si="6"/>
        <v>158.63</v>
      </c>
      <c r="K51" s="182">
        <f t="shared" ca="1" si="7"/>
        <v>9.0399999999999991</v>
      </c>
      <c r="L51" s="182">
        <f t="shared" ca="1" si="8"/>
        <v>0</v>
      </c>
      <c r="M51" s="183">
        <f t="shared" ca="1" si="9"/>
        <v>559.99</v>
      </c>
      <c r="N51" s="181">
        <f t="shared" ca="1" si="10"/>
        <v>406.0006528688013</v>
      </c>
      <c r="O51" s="182">
        <f t="shared" ca="1" si="11"/>
        <v>164.16161185914038</v>
      </c>
      <c r="P51" s="182">
        <f t="shared" ca="1" si="12"/>
        <v>9.3552352720584295</v>
      </c>
      <c r="Q51" s="182">
        <f t="shared" ca="1" si="13"/>
        <v>0</v>
      </c>
      <c r="R51" s="183">
        <f t="shared" ca="1" si="14"/>
        <v>579.51750000000004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583.51750000000004</v>
      </c>
      <c r="H52" s="184">
        <f t="shared" ca="1" si="2"/>
        <v>563.85296000000005</v>
      </c>
      <c r="I52" s="185">
        <f t="shared" ca="1" si="5"/>
        <v>396.18</v>
      </c>
      <c r="J52" s="182">
        <f t="shared" ca="1" si="6"/>
        <v>158.63</v>
      </c>
      <c r="K52" s="182">
        <f t="shared" ca="1" si="7"/>
        <v>9.0399999999999991</v>
      </c>
      <c r="L52" s="182">
        <f t="shared" ca="1" si="8"/>
        <v>0</v>
      </c>
      <c r="M52" s="183">
        <f t="shared" ca="1" si="9"/>
        <v>563.84999999999991</v>
      </c>
      <c r="N52" s="181">
        <f t="shared" ca="1" si="10"/>
        <v>409.99904788507592</v>
      </c>
      <c r="O52" s="182">
        <f t="shared" ca="1" si="11"/>
        <v>164.1631303094795</v>
      </c>
      <c r="P52" s="182">
        <f t="shared" ca="1" si="12"/>
        <v>9.3553218054447118</v>
      </c>
      <c r="Q52" s="182">
        <f t="shared" ca="1" si="13"/>
        <v>0</v>
      </c>
      <c r="R52" s="183">
        <f t="shared" ca="1" si="14"/>
        <v>583.51750000000015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588.51750000000004</v>
      </c>
      <c r="H53" s="184">
        <f t="shared" ca="1" si="2"/>
        <v>568.68445999999994</v>
      </c>
      <c r="I53" s="185">
        <f t="shared" ca="1" si="5"/>
        <v>401.01</v>
      </c>
      <c r="J53" s="182">
        <f t="shared" ca="1" si="6"/>
        <v>158.63</v>
      </c>
      <c r="K53" s="182">
        <f t="shared" ca="1" si="7"/>
        <v>9.0399999999999991</v>
      </c>
      <c r="L53" s="182">
        <f t="shared" ca="1" si="8"/>
        <v>0</v>
      </c>
      <c r="M53" s="183">
        <f t="shared" ca="1" si="9"/>
        <v>568.67999999999995</v>
      </c>
      <c r="N53" s="181">
        <f t="shared" ca="1" si="10"/>
        <v>414.99859793732855</v>
      </c>
      <c r="O53" s="182">
        <f t="shared" ca="1" si="11"/>
        <v>164.16355599810089</v>
      </c>
      <c r="P53" s="182">
        <f t="shared" ca="1" si="12"/>
        <v>9.3553460645705844</v>
      </c>
      <c r="Q53" s="182">
        <f t="shared" ca="1" si="13"/>
        <v>0</v>
      </c>
      <c r="R53" s="183">
        <f t="shared" ca="1" si="14"/>
        <v>588.51749999999993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578.51750000000004</v>
      </c>
      <c r="H54" s="184">
        <f t="shared" ca="1" si="2"/>
        <v>559.02146000000005</v>
      </c>
      <c r="I54" s="185">
        <f t="shared" ca="1" si="5"/>
        <v>391.35</v>
      </c>
      <c r="J54" s="182">
        <f t="shared" ca="1" si="6"/>
        <v>158.63</v>
      </c>
      <c r="K54" s="182">
        <f t="shared" ca="1" si="7"/>
        <v>9.0399999999999991</v>
      </c>
      <c r="L54" s="182">
        <f t="shared" ca="1" si="8"/>
        <v>0</v>
      </c>
      <c r="M54" s="183">
        <f t="shared" ca="1" si="9"/>
        <v>559.02</v>
      </c>
      <c r="N54" s="181">
        <f t="shared" ca="1" si="10"/>
        <v>404.9995056080283</v>
      </c>
      <c r="O54" s="182">
        <f t="shared" ca="1" si="11"/>
        <v>164.16269726485635</v>
      </c>
      <c r="P54" s="182">
        <f t="shared" ca="1" si="12"/>
        <v>9.3552971271153087</v>
      </c>
      <c r="Q54" s="182">
        <f t="shared" ca="1" si="13"/>
        <v>0</v>
      </c>
      <c r="R54" s="183">
        <f t="shared" ca="1" si="14"/>
        <v>578.51750000000004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518.51750000000004</v>
      </c>
      <c r="H55" s="184">
        <f t="shared" ca="1" si="2"/>
        <v>501.04345999999998</v>
      </c>
      <c r="I55" s="185">
        <f t="shared" ca="1" si="5"/>
        <v>333.37</v>
      </c>
      <c r="J55" s="182">
        <f t="shared" ca="1" si="6"/>
        <v>158.63</v>
      </c>
      <c r="K55" s="182">
        <f t="shared" ca="1" si="7"/>
        <v>9.0399999999999991</v>
      </c>
      <c r="L55" s="182">
        <f t="shared" ca="1" si="8"/>
        <v>0</v>
      </c>
      <c r="M55" s="183">
        <f t="shared" ca="1" si="9"/>
        <v>501.04</v>
      </c>
      <c r="N55" s="181">
        <f t="shared" ca="1" si="10"/>
        <v>344.99876052810163</v>
      </c>
      <c r="O55" s="182">
        <f t="shared" ca="1" si="11"/>
        <v>164.16340217347917</v>
      </c>
      <c r="P55" s="182">
        <f t="shared" ca="1" si="12"/>
        <v>9.355337298419288</v>
      </c>
      <c r="Q55" s="182">
        <f t="shared" ca="1" si="13"/>
        <v>0</v>
      </c>
      <c r="R55" s="183">
        <f t="shared" ca="1" si="14"/>
        <v>518.51750000000004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518.51750000000004</v>
      </c>
      <c r="H56" s="184">
        <f t="shared" ca="1" si="2"/>
        <v>501.04345999999998</v>
      </c>
      <c r="I56" s="185">
        <f t="shared" ca="1" si="5"/>
        <v>333.37</v>
      </c>
      <c r="J56" s="182">
        <f t="shared" ca="1" si="6"/>
        <v>158.63</v>
      </c>
      <c r="K56" s="182">
        <f t="shared" ca="1" si="7"/>
        <v>9.0399999999999991</v>
      </c>
      <c r="L56" s="182">
        <f t="shared" ca="1" si="8"/>
        <v>0</v>
      </c>
      <c r="M56" s="183">
        <f t="shared" ca="1" si="9"/>
        <v>501.04</v>
      </c>
      <c r="N56" s="181">
        <f t="shared" ca="1" si="10"/>
        <v>344.99876052810163</v>
      </c>
      <c r="O56" s="182">
        <f t="shared" ca="1" si="11"/>
        <v>164.16340217347917</v>
      </c>
      <c r="P56" s="182">
        <f t="shared" ca="1" si="12"/>
        <v>9.355337298419288</v>
      </c>
      <c r="Q56" s="182">
        <f t="shared" ca="1" si="13"/>
        <v>0</v>
      </c>
      <c r="R56" s="183">
        <f t="shared" ca="1" si="14"/>
        <v>518.51750000000004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528.51750000000004</v>
      </c>
      <c r="H57" s="184">
        <f t="shared" ca="1" si="2"/>
        <v>510.70645999999999</v>
      </c>
      <c r="I57" s="185">
        <f t="shared" ca="1" si="5"/>
        <v>343.04</v>
      </c>
      <c r="J57" s="182">
        <f t="shared" ca="1" si="6"/>
        <v>158.63</v>
      </c>
      <c r="K57" s="182">
        <f t="shared" ca="1" si="7"/>
        <v>9.0399999999999991</v>
      </c>
      <c r="L57" s="182">
        <f t="shared" ca="1" si="8"/>
        <v>0</v>
      </c>
      <c r="M57" s="183">
        <f t="shared" ca="1" si="9"/>
        <v>510.71000000000004</v>
      </c>
      <c r="N57" s="181">
        <f t="shared" ca="1" si="10"/>
        <v>355.00116152023662</v>
      </c>
      <c r="O57" s="182">
        <f t="shared" ca="1" si="11"/>
        <v>164.16113063186546</v>
      </c>
      <c r="P57" s="182">
        <f t="shared" ca="1" si="12"/>
        <v>9.3552078478980256</v>
      </c>
      <c r="Q57" s="182">
        <f t="shared" ca="1" si="13"/>
        <v>0</v>
      </c>
      <c r="R57" s="183">
        <f t="shared" ca="1" si="14"/>
        <v>528.51750000000004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538.51750000000004</v>
      </c>
      <c r="H58" s="184">
        <f t="shared" ca="1" si="2"/>
        <v>520.36946</v>
      </c>
      <c r="I58" s="185">
        <f t="shared" ca="1" si="5"/>
        <v>352.7</v>
      </c>
      <c r="J58" s="182">
        <f t="shared" ca="1" si="6"/>
        <v>158.63</v>
      </c>
      <c r="K58" s="182">
        <f t="shared" ca="1" si="7"/>
        <v>9.0399999999999991</v>
      </c>
      <c r="L58" s="182">
        <f t="shared" ca="1" si="8"/>
        <v>0</v>
      </c>
      <c r="M58" s="183">
        <f t="shared" ca="1" si="9"/>
        <v>520.37</v>
      </c>
      <c r="N58" s="181">
        <f t="shared" ca="1" si="10"/>
        <v>365.00013884351517</v>
      </c>
      <c r="O58" s="182">
        <f t="shared" ca="1" si="11"/>
        <v>164.16209817053249</v>
      </c>
      <c r="P58" s="182">
        <f t="shared" ca="1" si="12"/>
        <v>9.3552629859523027</v>
      </c>
      <c r="Q58" s="182">
        <f t="shared" ca="1" si="13"/>
        <v>0</v>
      </c>
      <c r="R58" s="183">
        <f t="shared" ca="1" si="14"/>
        <v>538.51749999999993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594.74401999999998</v>
      </c>
      <c r="H59" s="184">
        <f t="shared" ca="1" si="2"/>
        <v>574.70114699999999</v>
      </c>
      <c r="I59" s="185">
        <f t="shared" ca="1" si="5"/>
        <v>408.09</v>
      </c>
      <c r="J59" s="182">
        <f t="shared" ca="1" si="6"/>
        <v>157.63</v>
      </c>
      <c r="K59" s="182">
        <f t="shared" ca="1" si="7"/>
        <v>8.99</v>
      </c>
      <c r="L59" s="182">
        <f t="shared" ca="1" si="8"/>
        <v>0</v>
      </c>
      <c r="M59" s="183">
        <f t="shared" ca="1" si="9"/>
        <v>574.71</v>
      </c>
      <c r="N59" s="181">
        <f t="shared" ca="1" si="10"/>
        <v>422.31575424440149</v>
      </c>
      <c r="O59" s="182">
        <f t="shared" ca="1" si="11"/>
        <v>163.12488015277268</v>
      </c>
      <c r="P59" s="182">
        <f t="shared" ca="1" si="12"/>
        <v>9.303385602825772</v>
      </c>
      <c r="Q59" s="182">
        <f t="shared" ca="1" si="13"/>
        <v>0</v>
      </c>
      <c r="R59" s="183">
        <f t="shared" ca="1" si="14"/>
        <v>594.74401999999986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618.51750000000004</v>
      </c>
      <c r="H60" s="184">
        <f t="shared" ca="1" si="2"/>
        <v>597.67345999999998</v>
      </c>
      <c r="I60" s="185">
        <f t="shared" ca="1" si="5"/>
        <v>430</v>
      </c>
      <c r="J60" s="182">
        <f t="shared" ca="1" si="6"/>
        <v>158.63</v>
      </c>
      <c r="K60" s="182">
        <f t="shared" ca="1" si="7"/>
        <v>9.0399999999999991</v>
      </c>
      <c r="L60" s="182">
        <f t="shared" ca="1" si="8"/>
        <v>0</v>
      </c>
      <c r="M60" s="183">
        <f t="shared" ca="1" si="9"/>
        <v>597.66999999999996</v>
      </c>
      <c r="N60" s="181">
        <f t="shared" ca="1" si="10"/>
        <v>444.99895427242461</v>
      </c>
      <c r="O60" s="182">
        <f t="shared" ca="1" si="11"/>
        <v>164.16321887496446</v>
      </c>
      <c r="P60" s="182">
        <f t="shared" ca="1" si="12"/>
        <v>9.3553268526109719</v>
      </c>
      <c r="Q60" s="182">
        <f t="shared" ca="1" si="13"/>
        <v>0</v>
      </c>
      <c r="R60" s="183">
        <f t="shared" ca="1" si="14"/>
        <v>618.51749999999993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653.51750000000004</v>
      </c>
      <c r="H61" s="184">
        <f t="shared" ca="1" si="2"/>
        <v>631.49396000000002</v>
      </c>
      <c r="I61" s="185">
        <f t="shared" ca="1" si="5"/>
        <v>463.82</v>
      </c>
      <c r="J61" s="182">
        <f t="shared" ca="1" si="6"/>
        <v>158.63</v>
      </c>
      <c r="K61" s="182">
        <f t="shared" ca="1" si="7"/>
        <v>9.0399999999999991</v>
      </c>
      <c r="L61" s="182">
        <f t="shared" ca="1" si="8"/>
        <v>0</v>
      </c>
      <c r="M61" s="183">
        <f t="shared" ca="1" si="9"/>
        <v>631.49</v>
      </c>
      <c r="N61" s="181">
        <f t="shared" ca="1" si="10"/>
        <v>479.99887068678845</v>
      </c>
      <c r="O61" s="182">
        <f t="shared" ca="1" si="11"/>
        <v>164.16329795404522</v>
      </c>
      <c r="P61" s="182">
        <f t="shared" ca="1" si="12"/>
        <v>9.3553313591664153</v>
      </c>
      <c r="Q61" s="182">
        <f t="shared" ca="1" si="13"/>
        <v>0</v>
      </c>
      <c r="R61" s="183">
        <f t="shared" ca="1" si="14"/>
        <v>653.51750000000004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683.13656200000003</v>
      </c>
      <c r="H62" s="184">
        <f t="shared" ca="1" si="2"/>
        <v>660.11486000000002</v>
      </c>
      <c r="I62" s="185">
        <f t="shared" ca="1" si="5"/>
        <v>492.44</v>
      </c>
      <c r="J62" s="182">
        <f t="shared" ca="1" si="6"/>
        <v>158.63</v>
      </c>
      <c r="K62" s="182">
        <f t="shared" ca="1" si="7"/>
        <v>9.0399999999999991</v>
      </c>
      <c r="L62" s="182">
        <f t="shared" ca="1" si="8"/>
        <v>0</v>
      </c>
      <c r="M62" s="183">
        <f t="shared" ca="1" si="9"/>
        <v>660.1099999999999</v>
      </c>
      <c r="N62" s="181">
        <f t="shared" ca="1" si="10"/>
        <v>509.61774339319203</v>
      </c>
      <c r="O62" s="182">
        <f t="shared" ca="1" si="11"/>
        <v>164.16347704179606</v>
      </c>
      <c r="P62" s="182">
        <f t="shared" ca="1" si="12"/>
        <v>9.3553415650118907</v>
      </c>
      <c r="Q62" s="182">
        <f t="shared" ca="1" si="13"/>
        <v>0</v>
      </c>
      <c r="R62" s="183">
        <f t="shared" ca="1" si="14"/>
        <v>683.13656200000003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683.13656200000003</v>
      </c>
      <c r="H63" s="184">
        <f t="shared" ca="1" si="2"/>
        <v>660.11486000000002</v>
      </c>
      <c r="I63" s="185">
        <f t="shared" ca="1" si="5"/>
        <v>492.44</v>
      </c>
      <c r="J63" s="182">
        <f t="shared" ca="1" si="6"/>
        <v>158.63</v>
      </c>
      <c r="K63" s="182">
        <f t="shared" ca="1" si="7"/>
        <v>9.0399999999999991</v>
      </c>
      <c r="L63" s="182">
        <f t="shared" ca="1" si="8"/>
        <v>0</v>
      </c>
      <c r="M63" s="183">
        <f t="shared" ca="1" si="9"/>
        <v>660.1099999999999</v>
      </c>
      <c r="N63" s="181">
        <f t="shared" ca="1" si="10"/>
        <v>509.61774339319203</v>
      </c>
      <c r="O63" s="182">
        <f t="shared" ca="1" si="11"/>
        <v>164.16347704179606</v>
      </c>
      <c r="P63" s="182">
        <f t="shared" ca="1" si="12"/>
        <v>9.3553415650118907</v>
      </c>
      <c r="Q63" s="182">
        <f t="shared" ca="1" si="13"/>
        <v>0</v>
      </c>
      <c r="R63" s="183">
        <f t="shared" ca="1" si="14"/>
        <v>683.13656200000003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683.13656200000003</v>
      </c>
      <c r="H64" s="184">
        <f t="shared" ca="1" si="2"/>
        <v>660.11486000000002</v>
      </c>
      <c r="I64" s="185">
        <f t="shared" ca="1" si="5"/>
        <v>492.44</v>
      </c>
      <c r="J64" s="182">
        <f t="shared" ca="1" si="6"/>
        <v>158.63</v>
      </c>
      <c r="K64" s="182">
        <f t="shared" ca="1" si="7"/>
        <v>9.0399999999999991</v>
      </c>
      <c r="L64" s="182">
        <f t="shared" ca="1" si="8"/>
        <v>0</v>
      </c>
      <c r="M64" s="183">
        <f t="shared" ca="1" si="9"/>
        <v>660.1099999999999</v>
      </c>
      <c r="N64" s="181">
        <f t="shared" ca="1" si="10"/>
        <v>509.61774339319203</v>
      </c>
      <c r="O64" s="182">
        <f t="shared" ca="1" si="11"/>
        <v>164.16347704179606</v>
      </c>
      <c r="P64" s="182">
        <f t="shared" ca="1" si="12"/>
        <v>9.3553415650118907</v>
      </c>
      <c r="Q64" s="182">
        <f t="shared" ca="1" si="13"/>
        <v>0</v>
      </c>
      <c r="R64" s="183">
        <f t="shared" ca="1" si="14"/>
        <v>683.13656200000003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683.13656200000003</v>
      </c>
      <c r="H65" s="184">
        <f t="shared" ca="1" si="2"/>
        <v>660.11486000000002</v>
      </c>
      <c r="I65" s="185">
        <f t="shared" ca="1" si="5"/>
        <v>492.44</v>
      </c>
      <c r="J65" s="182">
        <f t="shared" ca="1" si="6"/>
        <v>158.63</v>
      </c>
      <c r="K65" s="182">
        <f t="shared" ca="1" si="7"/>
        <v>9.0399999999999991</v>
      </c>
      <c r="L65" s="182">
        <f t="shared" ca="1" si="8"/>
        <v>0</v>
      </c>
      <c r="M65" s="183">
        <f t="shared" ca="1" si="9"/>
        <v>660.1099999999999</v>
      </c>
      <c r="N65" s="181">
        <f t="shared" ca="1" si="10"/>
        <v>509.61774339319203</v>
      </c>
      <c r="O65" s="182">
        <f t="shared" ca="1" si="11"/>
        <v>164.16347704179606</v>
      </c>
      <c r="P65" s="182">
        <f t="shared" ca="1" si="12"/>
        <v>9.3553415650118907</v>
      </c>
      <c r="Q65" s="182">
        <f t="shared" ca="1" si="13"/>
        <v>0</v>
      </c>
      <c r="R65" s="183">
        <f t="shared" ca="1" si="14"/>
        <v>683.13656200000003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683.13656200000003</v>
      </c>
      <c r="H66" s="184">
        <f t="shared" ca="1" si="2"/>
        <v>660.11486000000002</v>
      </c>
      <c r="I66" s="185">
        <f t="shared" ca="1" si="5"/>
        <v>492.44</v>
      </c>
      <c r="J66" s="182">
        <f t="shared" ca="1" si="6"/>
        <v>158.63</v>
      </c>
      <c r="K66" s="182">
        <f t="shared" ca="1" si="7"/>
        <v>9.0399999999999991</v>
      </c>
      <c r="L66" s="182">
        <f t="shared" ca="1" si="8"/>
        <v>0</v>
      </c>
      <c r="M66" s="183">
        <f t="shared" ca="1" si="9"/>
        <v>660.1099999999999</v>
      </c>
      <c r="N66" s="181">
        <f t="shared" ca="1" si="10"/>
        <v>509.61774339319203</v>
      </c>
      <c r="O66" s="182">
        <f t="shared" ca="1" si="11"/>
        <v>164.16347704179606</v>
      </c>
      <c r="P66" s="182">
        <f t="shared" ca="1" si="12"/>
        <v>9.3553415650118907</v>
      </c>
      <c r="Q66" s="182">
        <f t="shared" ca="1" si="13"/>
        <v>0</v>
      </c>
      <c r="R66" s="183">
        <f t="shared" ca="1" si="14"/>
        <v>683.13656200000003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683.13656200000003</v>
      </c>
      <c r="H67" s="184">
        <f t="shared" ref="H67:H98" ca="1" si="17">INDIRECT("ISGS_Delhi_pp!" &amp; $V$3 &amp; X67)</f>
        <v>660.11486000000002</v>
      </c>
      <c r="I67" s="185">
        <f t="shared" ca="1" si="5"/>
        <v>492.44</v>
      </c>
      <c r="J67" s="182">
        <f t="shared" ca="1" si="6"/>
        <v>158.63</v>
      </c>
      <c r="K67" s="182">
        <f t="shared" ca="1" si="7"/>
        <v>9.0399999999999991</v>
      </c>
      <c r="L67" s="182">
        <f t="shared" ca="1" si="8"/>
        <v>0</v>
      </c>
      <c r="M67" s="183">
        <f t="shared" ca="1" si="9"/>
        <v>660.1099999999999</v>
      </c>
      <c r="N67" s="181">
        <f t="shared" ca="1" si="10"/>
        <v>509.61774339319203</v>
      </c>
      <c r="O67" s="182">
        <f t="shared" ca="1" si="11"/>
        <v>164.16347704179606</v>
      </c>
      <c r="P67" s="182">
        <f t="shared" ca="1" si="12"/>
        <v>9.3553415650118907</v>
      </c>
      <c r="Q67" s="182">
        <f t="shared" ca="1" si="13"/>
        <v>0</v>
      </c>
      <c r="R67" s="183">
        <f t="shared" ca="1" si="14"/>
        <v>683.13656200000003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683.13656200000003</v>
      </c>
      <c r="H68" s="184">
        <f t="shared" ca="1" si="17"/>
        <v>660.11486000000002</v>
      </c>
      <c r="I68" s="185">
        <f t="shared" ref="I68:I98" ca="1" si="20">INDIRECT("BRPL_EOD!" &amp; $V$3 &amp; X68)</f>
        <v>492.44</v>
      </c>
      <c r="J68" s="182">
        <f t="shared" ref="J68:J98" ca="1" si="21">INDIRECT("BYPL_EOD!" &amp; $V$3 &amp; X68)</f>
        <v>158.63</v>
      </c>
      <c r="K68" s="182">
        <f t="shared" ref="K68:K98" ca="1" si="22">INDIRECT("TPDDL_EOD!" &amp; $V$3 &amp; X68)</f>
        <v>9.0399999999999991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660.1099999999999</v>
      </c>
      <c r="N68" s="181">
        <f t="shared" ref="N68:N98" ca="1" si="25">INDIRECT("BRPL_ISGS_exbus!" &amp; $V$3 &amp; X68)</f>
        <v>509.61774339319203</v>
      </c>
      <c r="O68" s="182">
        <f t="shared" ref="O68:O98" ca="1" si="26">INDIRECT("BYPL_ISGS_exbus!" &amp; $V$3 &amp; X68)</f>
        <v>164.16347704179606</v>
      </c>
      <c r="P68" s="182">
        <f t="shared" ref="P68:P98" ca="1" si="27">INDIRECT("TPDDL_ISGS_exbus!" &amp; $V$3 &amp; X68)</f>
        <v>9.3553415650118907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683.13656200000003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683.13656200000003</v>
      </c>
      <c r="H69" s="184">
        <f t="shared" ca="1" si="17"/>
        <v>660.11486000000002</v>
      </c>
      <c r="I69" s="185">
        <f t="shared" ca="1" si="20"/>
        <v>492.44</v>
      </c>
      <c r="J69" s="182">
        <f t="shared" ca="1" si="21"/>
        <v>158.63</v>
      </c>
      <c r="K69" s="182">
        <f t="shared" ca="1" si="22"/>
        <v>9.0399999999999991</v>
      </c>
      <c r="L69" s="182">
        <f t="shared" ca="1" si="23"/>
        <v>0</v>
      </c>
      <c r="M69" s="183">
        <f t="shared" ca="1" si="24"/>
        <v>660.1099999999999</v>
      </c>
      <c r="N69" s="181">
        <f t="shared" ca="1" si="25"/>
        <v>509.61774339319203</v>
      </c>
      <c r="O69" s="182">
        <f t="shared" ca="1" si="26"/>
        <v>164.16347704179606</v>
      </c>
      <c r="P69" s="182">
        <f t="shared" ca="1" si="27"/>
        <v>9.3553415650118907</v>
      </c>
      <c r="Q69" s="182">
        <f t="shared" ca="1" si="28"/>
        <v>0</v>
      </c>
      <c r="R69" s="183">
        <f t="shared" ca="1" si="29"/>
        <v>683.13656200000003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683.13656200000003</v>
      </c>
      <c r="H70" s="184">
        <f t="shared" ca="1" si="17"/>
        <v>660.11486000000002</v>
      </c>
      <c r="I70" s="185">
        <f t="shared" ca="1" si="20"/>
        <v>492.44</v>
      </c>
      <c r="J70" s="182">
        <f t="shared" ca="1" si="21"/>
        <v>158.63</v>
      </c>
      <c r="K70" s="182">
        <f t="shared" ca="1" si="22"/>
        <v>9.0399999999999991</v>
      </c>
      <c r="L70" s="182">
        <f t="shared" ca="1" si="23"/>
        <v>0</v>
      </c>
      <c r="M70" s="183">
        <f t="shared" ca="1" si="24"/>
        <v>660.1099999999999</v>
      </c>
      <c r="N70" s="181">
        <f t="shared" ca="1" si="25"/>
        <v>509.61774339319203</v>
      </c>
      <c r="O70" s="182">
        <f t="shared" ca="1" si="26"/>
        <v>164.16347704179606</v>
      </c>
      <c r="P70" s="182">
        <f t="shared" ca="1" si="27"/>
        <v>9.3553415650118907</v>
      </c>
      <c r="Q70" s="182">
        <f t="shared" ca="1" si="28"/>
        <v>0</v>
      </c>
      <c r="R70" s="183">
        <f t="shared" ca="1" si="29"/>
        <v>683.13656200000003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660.11486000000002</v>
      </c>
      <c r="I71" s="185">
        <f t="shared" ca="1" si="20"/>
        <v>492.44</v>
      </c>
      <c r="J71" s="182">
        <f t="shared" ca="1" si="21"/>
        <v>158.63</v>
      </c>
      <c r="K71" s="182">
        <f t="shared" ca="1" si="22"/>
        <v>9.0399999999999991</v>
      </c>
      <c r="L71" s="182">
        <f t="shared" ca="1" si="23"/>
        <v>0</v>
      </c>
      <c r="M71" s="183">
        <f t="shared" ca="1" si="24"/>
        <v>660.1099999999999</v>
      </c>
      <c r="N71" s="181">
        <f t="shared" ca="1" si="25"/>
        <v>509.61774339319203</v>
      </c>
      <c r="O71" s="182">
        <f t="shared" ca="1" si="26"/>
        <v>164.16347704179606</v>
      </c>
      <c r="P71" s="182">
        <f t="shared" ca="1" si="27"/>
        <v>9.3553415650118907</v>
      </c>
      <c r="Q71" s="182">
        <f t="shared" ca="1" si="28"/>
        <v>0</v>
      </c>
      <c r="R71" s="183">
        <f t="shared" ca="1" si="29"/>
        <v>683.13656200000003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660.11486000000002</v>
      </c>
      <c r="I72" s="185">
        <f t="shared" ca="1" si="20"/>
        <v>492.44</v>
      </c>
      <c r="J72" s="182">
        <f t="shared" ca="1" si="21"/>
        <v>158.63</v>
      </c>
      <c r="K72" s="182">
        <f t="shared" ca="1" si="22"/>
        <v>9.0399999999999991</v>
      </c>
      <c r="L72" s="182">
        <f t="shared" ca="1" si="23"/>
        <v>0</v>
      </c>
      <c r="M72" s="183">
        <f t="shared" ca="1" si="24"/>
        <v>660.1099999999999</v>
      </c>
      <c r="N72" s="181">
        <f t="shared" ca="1" si="25"/>
        <v>509.61774339319203</v>
      </c>
      <c r="O72" s="182">
        <f t="shared" ca="1" si="26"/>
        <v>164.16347704179606</v>
      </c>
      <c r="P72" s="182">
        <f t="shared" ca="1" si="27"/>
        <v>9.3553415650118907</v>
      </c>
      <c r="Q72" s="182">
        <f t="shared" ca="1" si="28"/>
        <v>0</v>
      </c>
      <c r="R72" s="183">
        <f t="shared" ca="1" si="29"/>
        <v>683.13656200000003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660.11486000000002</v>
      </c>
      <c r="I73" s="185">
        <f t="shared" ca="1" si="20"/>
        <v>492.44</v>
      </c>
      <c r="J73" s="182">
        <f t="shared" ca="1" si="21"/>
        <v>158.63</v>
      </c>
      <c r="K73" s="182">
        <f t="shared" ca="1" si="22"/>
        <v>9.0399999999999991</v>
      </c>
      <c r="L73" s="182">
        <f t="shared" ca="1" si="23"/>
        <v>0</v>
      </c>
      <c r="M73" s="183">
        <f t="shared" ca="1" si="24"/>
        <v>660.1099999999999</v>
      </c>
      <c r="N73" s="181">
        <f t="shared" ca="1" si="25"/>
        <v>509.61774339319203</v>
      </c>
      <c r="O73" s="182">
        <f t="shared" ca="1" si="26"/>
        <v>164.16347704179606</v>
      </c>
      <c r="P73" s="182">
        <f t="shared" ca="1" si="27"/>
        <v>9.3553415650118907</v>
      </c>
      <c r="Q73" s="182">
        <f t="shared" ca="1" si="28"/>
        <v>0</v>
      </c>
      <c r="R73" s="183">
        <f t="shared" ca="1" si="29"/>
        <v>683.13656200000003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660.11486000000002</v>
      </c>
      <c r="I74" s="185">
        <f t="shared" ca="1" si="20"/>
        <v>492.44</v>
      </c>
      <c r="J74" s="182">
        <f t="shared" ca="1" si="21"/>
        <v>158.63</v>
      </c>
      <c r="K74" s="182">
        <f t="shared" ca="1" si="22"/>
        <v>9.0399999999999991</v>
      </c>
      <c r="L74" s="182">
        <f t="shared" ca="1" si="23"/>
        <v>0</v>
      </c>
      <c r="M74" s="183">
        <f t="shared" ca="1" si="24"/>
        <v>660.1099999999999</v>
      </c>
      <c r="N74" s="181">
        <f t="shared" ca="1" si="25"/>
        <v>509.61774339319203</v>
      </c>
      <c r="O74" s="182">
        <f t="shared" ca="1" si="26"/>
        <v>164.16347704179606</v>
      </c>
      <c r="P74" s="182">
        <f t="shared" ca="1" si="27"/>
        <v>9.3553415650118907</v>
      </c>
      <c r="Q74" s="182">
        <f t="shared" ca="1" si="28"/>
        <v>0</v>
      </c>
      <c r="R74" s="183">
        <f t="shared" ca="1" si="29"/>
        <v>683.13656200000003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660.11486000000002</v>
      </c>
      <c r="I75" s="185">
        <f t="shared" ca="1" si="20"/>
        <v>492.44</v>
      </c>
      <c r="J75" s="182">
        <f t="shared" ca="1" si="21"/>
        <v>158.63</v>
      </c>
      <c r="K75" s="182">
        <f t="shared" ca="1" si="22"/>
        <v>9.0399999999999991</v>
      </c>
      <c r="L75" s="182">
        <f t="shared" ca="1" si="23"/>
        <v>0</v>
      </c>
      <c r="M75" s="183">
        <f t="shared" ca="1" si="24"/>
        <v>660.1099999999999</v>
      </c>
      <c r="N75" s="181">
        <f t="shared" ca="1" si="25"/>
        <v>509.61774339319203</v>
      </c>
      <c r="O75" s="182">
        <f t="shared" ca="1" si="26"/>
        <v>164.16347704179606</v>
      </c>
      <c r="P75" s="182">
        <f t="shared" ca="1" si="27"/>
        <v>9.3553415650118907</v>
      </c>
      <c r="Q75" s="182">
        <f t="shared" ca="1" si="28"/>
        <v>0</v>
      </c>
      <c r="R75" s="183">
        <f t="shared" ca="1" si="29"/>
        <v>683.13656200000003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660.11486000000002</v>
      </c>
      <c r="I76" s="185">
        <f t="shared" ca="1" si="20"/>
        <v>492.44</v>
      </c>
      <c r="J76" s="182">
        <f t="shared" ca="1" si="21"/>
        <v>158.63</v>
      </c>
      <c r="K76" s="182">
        <f t="shared" ca="1" si="22"/>
        <v>9.0399999999999991</v>
      </c>
      <c r="L76" s="182">
        <f t="shared" ca="1" si="23"/>
        <v>0</v>
      </c>
      <c r="M76" s="183">
        <f t="shared" ca="1" si="24"/>
        <v>660.1099999999999</v>
      </c>
      <c r="N76" s="181">
        <f t="shared" ca="1" si="25"/>
        <v>509.61774339319203</v>
      </c>
      <c r="O76" s="182">
        <f t="shared" ca="1" si="26"/>
        <v>164.16347704179606</v>
      </c>
      <c r="P76" s="182">
        <f t="shared" ca="1" si="27"/>
        <v>9.3553415650118907</v>
      </c>
      <c r="Q76" s="182">
        <f t="shared" ca="1" si="28"/>
        <v>0</v>
      </c>
      <c r="R76" s="183">
        <f t="shared" ca="1" si="29"/>
        <v>683.13656200000003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660.11486000000002</v>
      </c>
      <c r="I77" s="185">
        <f t="shared" ca="1" si="20"/>
        <v>492.44</v>
      </c>
      <c r="J77" s="182">
        <f t="shared" ca="1" si="21"/>
        <v>158.63</v>
      </c>
      <c r="K77" s="182">
        <f t="shared" ca="1" si="22"/>
        <v>9.0399999999999991</v>
      </c>
      <c r="L77" s="182">
        <f t="shared" ca="1" si="23"/>
        <v>0</v>
      </c>
      <c r="M77" s="183">
        <f t="shared" ca="1" si="24"/>
        <v>660.1099999999999</v>
      </c>
      <c r="N77" s="181">
        <f t="shared" ca="1" si="25"/>
        <v>509.61774339319203</v>
      </c>
      <c r="O77" s="182">
        <f t="shared" ca="1" si="26"/>
        <v>164.16347704179606</v>
      </c>
      <c r="P77" s="182">
        <f t="shared" ca="1" si="27"/>
        <v>9.3553415650118907</v>
      </c>
      <c r="Q77" s="182">
        <f t="shared" ca="1" si="28"/>
        <v>0</v>
      </c>
      <c r="R77" s="183">
        <f t="shared" ca="1" si="29"/>
        <v>683.13656200000003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660.11486000000002</v>
      </c>
      <c r="I78" s="185">
        <f t="shared" ca="1" si="20"/>
        <v>492.44</v>
      </c>
      <c r="J78" s="182">
        <f t="shared" ca="1" si="21"/>
        <v>158.63</v>
      </c>
      <c r="K78" s="182">
        <f t="shared" ca="1" si="22"/>
        <v>9.0399999999999991</v>
      </c>
      <c r="L78" s="182">
        <f t="shared" ca="1" si="23"/>
        <v>0</v>
      </c>
      <c r="M78" s="183">
        <f t="shared" ca="1" si="24"/>
        <v>660.1099999999999</v>
      </c>
      <c r="N78" s="181">
        <f t="shared" ca="1" si="25"/>
        <v>509.61774339319203</v>
      </c>
      <c r="O78" s="182">
        <f t="shared" ca="1" si="26"/>
        <v>164.16347704179606</v>
      </c>
      <c r="P78" s="182">
        <f t="shared" ca="1" si="27"/>
        <v>9.3553415650118907</v>
      </c>
      <c r="Q78" s="182">
        <f t="shared" ca="1" si="28"/>
        <v>0</v>
      </c>
      <c r="R78" s="183">
        <f t="shared" ca="1" si="29"/>
        <v>683.13656200000003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660.11486000000002</v>
      </c>
      <c r="I79" s="185">
        <f t="shared" ca="1" si="20"/>
        <v>492.44</v>
      </c>
      <c r="J79" s="182">
        <f t="shared" ca="1" si="21"/>
        <v>158.63</v>
      </c>
      <c r="K79" s="182">
        <f t="shared" ca="1" si="22"/>
        <v>9.0399999999999991</v>
      </c>
      <c r="L79" s="182">
        <f t="shared" ca="1" si="23"/>
        <v>0</v>
      </c>
      <c r="M79" s="183">
        <f t="shared" ca="1" si="24"/>
        <v>660.1099999999999</v>
      </c>
      <c r="N79" s="181">
        <f t="shared" ca="1" si="25"/>
        <v>509.61774339319203</v>
      </c>
      <c r="O79" s="182">
        <f t="shared" ca="1" si="26"/>
        <v>164.16347704179606</v>
      </c>
      <c r="P79" s="182">
        <f t="shared" ca="1" si="27"/>
        <v>9.3553415650118907</v>
      </c>
      <c r="Q79" s="182">
        <f t="shared" ca="1" si="28"/>
        <v>0</v>
      </c>
      <c r="R79" s="183">
        <f t="shared" ca="1" si="29"/>
        <v>683.13656200000003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660.11486000000002</v>
      </c>
      <c r="I80" s="185">
        <f t="shared" ca="1" si="20"/>
        <v>492.44</v>
      </c>
      <c r="J80" s="182">
        <f t="shared" ca="1" si="21"/>
        <v>158.63</v>
      </c>
      <c r="K80" s="182">
        <f t="shared" ca="1" si="22"/>
        <v>9.0399999999999991</v>
      </c>
      <c r="L80" s="182">
        <f t="shared" ca="1" si="23"/>
        <v>0</v>
      </c>
      <c r="M80" s="183">
        <f t="shared" ca="1" si="24"/>
        <v>660.1099999999999</v>
      </c>
      <c r="N80" s="181">
        <f t="shared" ca="1" si="25"/>
        <v>509.61774339319203</v>
      </c>
      <c r="O80" s="182">
        <f t="shared" ca="1" si="26"/>
        <v>164.16347704179606</v>
      </c>
      <c r="P80" s="182">
        <f t="shared" ca="1" si="27"/>
        <v>9.3553415650118907</v>
      </c>
      <c r="Q80" s="182">
        <f t="shared" ca="1" si="28"/>
        <v>0</v>
      </c>
      <c r="R80" s="183">
        <f t="shared" ca="1" si="29"/>
        <v>683.13656200000003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660.11486000000002</v>
      </c>
      <c r="I81" s="185">
        <f t="shared" ca="1" si="20"/>
        <v>492.44</v>
      </c>
      <c r="J81" s="182">
        <f t="shared" ca="1" si="21"/>
        <v>158.63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660.1099999999999</v>
      </c>
      <c r="N81" s="181">
        <f t="shared" ca="1" si="25"/>
        <v>509.61774339319203</v>
      </c>
      <c r="O81" s="182">
        <f t="shared" ca="1" si="26"/>
        <v>164.16347704179606</v>
      </c>
      <c r="P81" s="182">
        <f t="shared" ca="1" si="27"/>
        <v>9.3553415650118907</v>
      </c>
      <c r="Q81" s="182">
        <f t="shared" ca="1" si="28"/>
        <v>0</v>
      </c>
      <c r="R81" s="183">
        <f t="shared" ca="1" si="29"/>
        <v>683.13656200000003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660.11486000000002</v>
      </c>
      <c r="I82" s="185">
        <f t="shared" ca="1" si="20"/>
        <v>492.44</v>
      </c>
      <c r="J82" s="182">
        <f t="shared" ca="1" si="21"/>
        <v>158.63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660.1099999999999</v>
      </c>
      <c r="N82" s="181">
        <f t="shared" ca="1" si="25"/>
        <v>509.61774339319203</v>
      </c>
      <c r="O82" s="182">
        <f t="shared" ca="1" si="26"/>
        <v>164.16347704179606</v>
      </c>
      <c r="P82" s="182">
        <f t="shared" ca="1" si="27"/>
        <v>9.3553415650118907</v>
      </c>
      <c r="Q82" s="182">
        <f t="shared" ca="1" si="28"/>
        <v>0</v>
      </c>
      <c r="R82" s="183">
        <f t="shared" ca="1" si="29"/>
        <v>683.13656200000003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660.11486000000002</v>
      </c>
      <c r="I83" s="185">
        <f t="shared" ca="1" si="20"/>
        <v>492.44</v>
      </c>
      <c r="J83" s="182">
        <f t="shared" ca="1" si="21"/>
        <v>158.63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660.1099999999999</v>
      </c>
      <c r="N83" s="181">
        <f t="shared" ca="1" si="25"/>
        <v>509.61774339319203</v>
      </c>
      <c r="O83" s="182">
        <f t="shared" ca="1" si="26"/>
        <v>164.16347704179606</v>
      </c>
      <c r="P83" s="182">
        <f t="shared" ca="1" si="27"/>
        <v>9.3553415650118907</v>
      </c>
      <c r="Q83" s="182">
        <f t="shared" ca="1" si="28"/>
        <v>0</v>
      </c>
      <c r="R83" s="183">
        <f t="shared" ca="1" si="29"/>
        <v>683.13656200000003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660.11486000000002</v>
      </c>
      <c r="I84" s="185">
        <f t="shared" ca="1" si="20"/>
        <v>492.44</v>
      </c>
      <c r="J84" s="182">
        <f t="shared" ca="1" si="21"/>
        <v>158.63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660.1099999999999</v>
      </c>
      <c r="N84" s="181">
        <f t="shared" ca="1" si="25"/>
        <v>509.61774339319203</v>
      </c>
      <c r="O84" s="182">
        <f t="shared" ca="1" si="26"/>
        <v>164.16347704179606</v>
      </c>
      <c r="P84" s="182">
        <f t="shared" ca="1" si="27"/>
        <v>9.3553415650118907</v>
      </c>
      <c r="Q84" s="182">
        <f t="shared" ca="1" si="28"/>
        <v>0</v>
      </c>
      <c r="R84" s="183">
        <f t="shared" ca="1" si="29"/>
        <v>683.13656200000003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660.11486000000002</v>
      </c>
      <c r="I85" s="185">
        <f t="shared" ca="1" si="20"/>
        <v>492.44</v>
      </c>
      <c r="J85" s="182">
        <f t="shared" ca="1" si="21"/>
        <v>158.63</v>
      </c>
      <c r="K85" s="182">
        <f t="shared" ca="1" si="22"/>
        <v>9.0399999999999991</v>
      </c>
      <c r="L85" s="182">
        <f t="shared" ca="1" si="23"/>
        <v>0</v>
      </c>
      <c r="M85" s="183">
        <f t="shared" ca="1" si="24"/>
        <v>660.1099999999999</v>
      </c>
      <c r="N85" s="181">
        <f t="shared" ca="1" si="25"/>
        <v>509.61774339319203</v>
      </c>
      <c r="O85" s="182">
        <f t="shared" ca="1" si="26"/>
        <v>164.16347704179606</v>
      </c>
      <c r="P85" s="182">
        <f t="shared" ca="1" si="27"/>
        <v>9.3553415650118907</v>
      </c>
      <c r="Q85" s="182">
        <f t="shared" ca="1" si="28"/>
        <v>0</v>
      </c>
      <c r="R85" s="183">
        <f t="shared" ca="1" si="29"/>
        <v>683.13656200000003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660.11486000000002</v>
      </c>
      <c r="I86" s="185">
        <f t="shared" ca="1" si="20"/>
        <v>492.44</v>
      </c>
      <c r="J86" s="182">
        <f t="shared" ca="1" si="21"/>
        <v>158.63</v>
      </c>
      <c r="K86" s="182">
        <f t="shared" ca="1" si="22"/>
        <v>9.0399999999999991</v>
      </c>
      <c r="L86" s="182">
        <f t="shared" ca="1" si="23"/>
        <v>0</v>
      </c>
      <c r="M86" s="183">
        <f t="shared" ca="1" si="24"/>
        <v>660.1099999999999</v>
      </c>
      <c r="N86" s="181">
        <f t="shared" ca="1" si="25"/>
        <v>509.61774339319203</v>
      </c>
      <c r="O86" s="182">
        <f t="shared" ca="1" si="26"/>
        <v>164.16347704179606</v>
      </c>
      <c r="P86" s="182">
        <f t="shared" ca="1" si="27"/>
        <v>9.3553415650118907</v>
      </c>
      <c r="Q86" s="182">
        <f t="shared" ca="1" si="28"/>
        <v>0</v>
      </c>
      <c r="R86" s="183">
        <f t="shared" ca="1" si="29"/>
        <v>683.13656200000003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660.11486000000002</v>
      </c>
      <c r="I87" s="185">
        <f t="shared" ca="1" si="20"/>
        <v>492.44</v>
      </c>
      <c r="J87" s="182">
        <f t="shared" ca="1" si="21"/>
        <v>158.63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660.1099999999999</v>
      </c>
      <c r="N87" s="181">
        <f t="shared" ca="1" si="25"/>
        <v>509.61774339319203</v>
      </c>
      <c r="O87" s="182">
        <f t="shared" ca="1" si="26"/>
        <v>164.16347704179606</v>
      </c>
      <c r="P87" s="182">
        <f t="shared" ca="1" si="27"/>
        <v>9.3553415650118907</v>
      </c>
      <c r="Q87" s="182">
        <f t="shared" ca="1" si="28"/>
        <v>0</v>
      </c>
      <c r="R87" s="183">
        <f t="shared" ca="1" si="29"/>
        <v>683.13656200000003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660.11486000000002</v>
      </c>
      <c r="I88" s="185">
        <f t="shared" ca="1" si="20"/>
        <v>492.44</v>
      </c>
      <c r="J88" s="182">
        <f t="shared" ca="1" si="21"/>
        <v>158.63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660.1099999999999</v>
      </c>
      <c r="N88" s="181">
        <f t="shared" ca="1" si="25"/>
        <v>509.61774339319203</v>
      </c>
      <c r="O88" s="182">
        <f t="shared" ca="1" si="26"/>
        <v>164.16347704179606</v>
      </c>
      <c r="P88" s="182">
        <f t="shared" ca="1" si="27"/>
        <v>9.3553415650118907</v>
      </c>
      <c r="Q88" s="182">
        <f t="shared" ca="1" si="28"/>
        <v>0</v>
      </c>
      <c r="R88" s="183">
        <f t="shared" ca="1" si="29"/>
        <v>683.13656200000003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660.11486000000002</v>
      </c>
      <c r="I89" s="185">
        <f t="shared" ca="1" si="20"/>
        <v>492.44</v>
      </c>
      <c r="J89" s="182">
        <f t="shared" ca="1" si="21"/>
        <v>158.63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660.1099999999999</v>
      </c>
      <c r="N89" s="181">
        <f t="shared" ca="1" si="25"/>
        <v>509.61774339319203</v>
      </c>
      <c r="O89" s="182">
        <f t="shared" ca="1" si="26"/>
        <v>164.16347704179606</v>
      </c>
      <c r="P89" s="182">
        <f t="shared" ca="1" si="27"/>
        <v>9.3553415650118907</v>
      </c>
      <c r="Q89" s="182">
        <f t="shared" ca="1" si="28"/>
        <v>0</v>
      </c>
      <c r="R89" s="183">
        <f t="shared" ca="1" si="29"/>
        <v>683.13656200000003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660.11486000000002</v>
      </c>
      <c r="I90" s="185">
        <f t="shared" ca="1" si="20"/>
        <v>492.44</v>
      </c>
      <c r="J90" s="182">
        <f t="shared" ca="1" si="21"/>
        <v>158.63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660.1099999999999</v>
      </c>
      <c r="N90" s="181">
        <f t="shared" ca="1" si="25"/>
        <v>509.61774339319203</v>
      </c>
      <c r="O90" s="182">
        <f t="shared" ca="1" si="26"/>
        <v>164.16347704179606</v>
      </c>
      <c r="P90" s="182">
        <f t="shared" ca="1" si="27"/>
        <v>9.3553415650118907</v>
      </c>
      <c r="Q90" s="182">
        <f t="shared" ca="1" si="28"/>
        <v>0</v>
      </c>
      <c r="R90" s="183">
        <f t="shared" ca="1" si="29"/>
        <v>683.13656200000003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660.11486000000002</v>
      </c>
      <c r="I91" s="185">
        <f t="shared" ca="1" si="20"/>
        <v>492.44</v>
      </c>
      <c r="J91" s="182">
        <f t="shared" ca="1" si="21"/>
        <v>158.63</v>
      </c>
      <c r="K91" s="182">
        <f t="shared" ca="1" si="22"/>
        <v>9.0399999999999991</v>
      </c>
      <c r="L91" s="182">
        <f t="shared" ca="1" si="23"/>
        <v>0</v>
      </c>
      <c r="M91" s="183">
        <f t="shared" ca="1" si="24"/>
        <v>660.1099999999999</v>
      </c>
      <c r="N91" s="181">
        <f t="shared" ca="1" si="25"/>
        <v>509.61774339319203</v>
      </c>
      <c r="O91" s="182">
        <f t="shared" ca="1" si="26"/>
        <v>164.16347704179606</v>
      </c>
      <c r="P91" s="182">
        <f t="shared" ca="1" si="27"/>
        <v>9.3553415650118907</v>
      </c>
      <c r="Q91" s="182">
        <f t="shared" ca="1" si="28"/>
        <v>0</v>
      </c>
      <c r="R91" s="183">
        <f t="shared" ca="1" si="29"/>
        <v>683.13656200000003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660.11486000000002</v>
      </c>
      <c r="I92" s="185">
        <f t="shared" ca="1" si="20"/>
        <v>492.44</v>
      </c>
      <c r="J92" s="182">
        <f t="shared" ca="1" si="21"/>
        <v>158.63</v>
      </c>
      <c r="K92" s="182">
        <f t="shared" ca="1" si="22"/>
        <v>9.0399999999999991</v>
      </c>
      <c r="L92" s="182">
        <f t="shared" ca="1" si="23"/>
        <v>0</v>
      </c>
      <c r="M92" s="183">
        <f t="shared" ca="1" si="24"/>
        <v>660.1099999999999</v>
      </c>
      <c r="N92" s="181">
        <f t="shared" ca="1" si="25"/>
        <v>509.61774339319203</v>
      </c>
      <c r="O92" s="182">
        <f t="shared" ca="1" si="26"/>
        <v>164.16347704179606</v>
      </c>
      <c r="P92" s="182">
        <f t="shared" ca="1" si="27"/>
        <v>9.3553415650118907</v>
      </c>
      <c r="Q92" s="182">
        <f t="shared" ca="1" si="28"/>
        <v>0</v>
      </c>
      <c r="R92" s="183">
        <f t="shared" ca="1" si="29"/>
        <v>683.13656200000003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660.11486000000002</v>
      </c>
      <c r="I93" s="185">
        <f t="shared" ca="1" si="20"/>
        <v>492.44</v>
      </c>
      <c r="J93" s="182">
        <f t="shared" ca="1" si="21"/>
        <v>158.63</v>
      </c>
      <c r="K93" s="182">
        <f t="shared" ca="1" si="22"/>
        <v>9.0399999999999991</v>
      </c>
      <c r="L93" s="182">
        <f t="shared" ca="1" si="23"/>
        <v>0</v>
      </c>
      <c r="M93" s="183">
        <f t="shared" ca="1" si="24"/>
        <v>660.1099999999999</v>
      </c>
      <c r="N93" s="181">
        <f t="shared" ca="1" si="25"/>
        <v>509.61774339319203</v>
      </c>
      <c r="O93" s="182">
        <f t="shared" ca="1" si="26"/>
        <v>164.16347704179606</v>
      </c>
      <c r="P93" s="182">
        <f t="shared" ca="1" si="27"/>
        <v>9.3553415650118907</v>
      </c>
      <c r="Q93" s="182">
        <f t="shared" ca="1" si="28"/>
        <v>0</v>
      </c>
      <c r="R93" s="183">
        <f t="shared" ca="1" si="29"/>
        <v>683.13656200000003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660.11486000000002</v>
      </c>
      <c r="I94" s="185">
        <f t="shared" ca="1" si="20"/>
        <v>492.44</v>
      </c>
      <c r="J94" s="182">
        <f t="shared" ca="1" si="21"/>
        <v>158.63</v>
      </c>
      <c r="K94" s="182">
        <f t="shared" ca="1" si="22"/>
        <v>9.0399999999999991</v>
      </c>
      <c r="L94" s="182">
        <f t="shared" ca="1" si="23"/>
        <v>0</v>
      </c>
      <c r="M94" s="183">
        <f t="shared" ca="1" si="24"/>
        <v>660.1099999999999</v>
      </c>
      <c r="N94" s="181">
        <f t="shared" ca="1" si="25"/>
        <v>509.61774339319203</v>
      </c>
      <c r="O94" s="182">
        <f t="shared" ca="1" si="26"/>
        <v>164.16347704179606</v>
      </c>
      <c r="P94" s="182">
        <f t="shared" ca="1" si="27"/>
        <v>9.3553415650118907</v>
      </c>
      <c r="Q94" s="182">
        <f t="shared" ca="1" si="28"/>
        <v>0</v>
      </c>
      <c r="R94" s="183">
        <f t="shared" ca="1" si="29"/>
        <v>683.13656200000003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660.11486000000002</v>
      </c>
      <c r="I95" s="185">
        <f t="shared" ca="1" si="20"/>
        <v>492.44</v>
      </c>
      <c r="J95" s="182">
        <f t="shared" ca="1" si="21"/>
        <v>158.63</v>
      </c>
      <c r="K95" s="182">
        <f t="shared" ca="1" si="22"/>
        <v>9.0399999999999991</v>
      </c>
      <c r="L95" s="182">
        <f t="shared" ca="1" si="23"/>
        <v>0</v>
      </c>
      <c r="M95" s="183">
        <f t="shared" ca="1" si="24"/>
        <v>660.1099999999999</v>
      </c>
      <c r="N95" s="181">
        <f t="shared" ca="1" si="25"/>
        <v>509.61774339319203</v>
      </c>
      <c r="O95" s="182">
        <f t="shared" ca="1" si="26"/>
        <v>164.16347704179606</v>
      </c>
      <c r="P95" s="182">
        <f t="shared" ca="1" si="27"/>
        <v>9.3553415650118907</v>
      </c>
      <c r="Q95" s="182">
        <f t="shared" ca="1" si="28"/>
        <v>0</v>
      </c>
      <c r="R95" s="183">
        <f t="shared" ca="1" si="29"/>
        <v>683.13656200000003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660.11486000000002</v>
      </c>
      <c r="I96" s="185">
        <f t="shared" ca="1" si="20"/>
        <v>492.44</v>
      </c>
      <c r="J96" s="182">
        <f t="shared" ca="1" si="21"/>
        <v>158.63</v>
      </c>
      <c r="K96" s="182">
        <f t="shared" ca="1" si="22"/>
        <v>9.0399999999999991</v>
      </c>
      <c r="L96" s="182">
        <f t="shared" ca="1" si="23"/>
        <v>0</v>
      </c>
      <c r="M96" s="183">
        <f t="shared" ca="1" si="24"/>
        <v>660.1099999999999</v>
      </c>
      <c r="N96" s="181">
        <f t="shared" ca="1" si="25"/>
        <v>509.61774339319203</v>
      </c>
      <c r="O96" s="182">
        <f t="shared" ca="1" si="26"/>
        <v>164.16347704179606</v>
      </c>
      <c r="P96" s="182">
        <f t="shared" ca="1" si="27"/>
        <v>9.3553415650118907</v>
      </c>
      <c r="Q96" s="182">
        <f t="shared" ca="1" si="28"/>
        <v>0</v>
      </c>
      <c r="R96" s="183">
        <f t="shared" ca="1" si="29"/>
        <v>683.13656200000003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660.11486000000002</v>
      </c>
      <c r="I97" s="185">
        <f t="shared" ca="1" si="20"/>
        <v>492.44</v>
      </c>
      <c r="J97" s="182">
        <f t="shared" ca="1" si="21"/>
        <v>158.63</v>
      </c>
      <c r="K97" s="182">
        <f t="shared" ca="1" si="22"/>
        <v>9.0399999999999991</v>
      </c>
      <c r="L97" s="182">
        <f t="shared" ca="1" si="23"/>
        <v>0</v>
      </c>
      <c r="M97" s="183">
        <f t="shared" ca="1" si="24"/>
        <v>660.1099999999999</v>
      </c>
      <c r="N97" s="181">
        <f t="shared" ca="1" si="25"/>
        <v>509.61774339319203</v>
      </c>
      <c r="O97" s="182">
        <f t="shared" ca="1" si="26"/>
        <v>164.16347704179606</v>
      </c>
      <c r="P97" s="182">
        <f t="shared" ca="1" si="27"/>
        <v>9.3553415650118907</v>
      </c>
      <c r="Q97" s="182">
        <f t="shared" ca="1" si="28"/>
        <v>0</v>
      </c>
      <c r="R97" s="183">
        <f t="shared" ca="1" si="29"/>
        <v>683.13656200000003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660.11486000000002</v>
      </c>
      <c r="I98" s="190">
        <f t="shared" ca="1" si="20"/>
        <v>492.44</v>
      </c>
      <c r="J98" s="187">
        <f t="shared" ca="1" si="21"/>
        <v>158.63</v>
      </c>
      <c r="K98" s="187">
        <f t="shared" ca="1" si="22"/>
        <v>9.0399999999999991</v>
      </c>
      <c r="L98" s="187">
        <f t="shared" ca="1" si="23"/>
        <v>0</v>
      </c>
      <c r="M98" s="188">
        <f t="shared" ca="1" si="24"/>
        <v>660.1099999999999</v>
      </c>
      <c r="N98" s="186">
        <f t="shared" ca="1" si="25"/>
        <v>509.61774339319203</v>
      </c>
      <c r="O98" s="187">
        <f t="shared" ca="1" si="26"/>
        <v>164.16347704179606</v>
      </c>
      <c r="P98" s="187">
        <f t="shared" ca="1" si="27"/>
        <v>9.3553415650118907</v>
      </c>
      <c r="Q98" s="187">
        <f t="shared" ca="1" si="28"/>
        <v>0</v>
      </c>
      <c r="R98" s="188">
        <f t="shared" ca="1" si="29"/>
        <v>683.13656200000003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15.615300372000005</v>
      </c>
      <c r="H99" s="59">
        <f t="shared" ca="1" si="30"/>
        <v>15.089064750250015</v>
      </c>
      <c r="I99" s="173">
        <f t="shared" ca="1" si="30"/>
        <v>11.065170000000011</v>
      </c>
      <c r="J99" s="54">
        <f t="shared" ca="1" si="30"/>
        <v>3.806869999999992</v>
      </c>
      <c r="K99" s="54">
        <f t="shared" ca="1" si="30"/>
        <v>0.21694749999999974</v>
      </c>
      <c r="L99" s="54">
        <f t="shared" ca="1" si="30"/>
        <v>0</v>
      </c>
      <c r="M99" s="55">
        <f t="shared" ca="1" si="30"/>
        <v>15.088987500000009</v>
      </c>
      <c r="N99" s="56">
        <f t="shared" ca="1" si="30"/>
        <v>11.451130617755874</v>
      </c>
      <c r="O99" s="54">
        <f t="shared" ca="1" si="30"/>
        <v>3.9396550446135321</v>
      </c>
      <c r="P99" s="54">
        <f t="shared" ca="1" si="30"/>
        <v>0.22451470963061931</v>
      </c>
      <c r="Q99" s="54">
        <f t="shared" ca="1" si="30"/>
        <v>0</v>
      </c>
      <c r="R99" s="55">
        <f t="shared" ca="1" si="30"/>
        <v>15.615300372000005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45207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45207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45207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2023-10-31T09:29:35Z</dcterms:modified>
</cp:coreProperties>
</file>